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4"/>
  </bookViews>
  <sheets>
    <sheet name="Простая Почта" sheetId="1" r:id="rId1"/>
    <sheet name="Заказная Почта" sheetId="2" r:id="rId2"/>
    <sheet name="Ценная Почта" sheetId="3" r:id="rId3"/>
    <sheet name="Посылки" sheetId="4" r:id="rId4"/>
    <sheet name="Международные" sheetId="5" r:id="rId5"/>
  </sheets>
  <definedNames/>
  <calcPr fullCalcOnLoad="1"/>
</workbook>
</file>

<file path=xl/sharedStrings.xml><?xml version="1.0" encoding="utf-8"?>
<sst xmlns="http://schemas.openxmlformats.org/spreadsheetml/2006/main" count="374" uniqueCount="185">
  <si>
    <t>вес, г.</t>
  </si>
  <si>
    <t>ПРИМЕЧАНИЕ:</t>
  </si>
  <si>
    <t>За услуги связи, оказываемые предприятиям и</t>
  </si>
  <si>
    <t>организациям, НДС взимается сверх тарифов.</t>
  </si>
  <si>
    <t>Вес</t>
  </si>
  <si>
    <t>Цена</t>
  </si>
  <si>
    <t>НАЗЕМНЫЙ ТРАНСПОРТ</t>
  </si>
  <si>
    <t>ПОЯС</t>
  </si>
  <si>
    <t>Расстояние</t>
  </si>
  <si>
    <t>I</t>
  </si>
  <si>
    <t>(до 600 км)</t>
  </si>
  <si>
    <t>II</t>
  </si>
  <si>
    <t>(601- 2000 км)</t>
  </si>
  <si>
    <t>III</t>
  </si>
  <si>
    <t>(2001- 5000 км)</t>
  </si>
  <si>
    <t>IV</t>
  </si>
  <si>
    <t>(5001 - 8000 км)</t>
  </si>
  <si>
    <t>V</t>
  </si>
  <si>
    <t>(свыше 8000 км)</t>
  </si>
  <si>
    <t xml:space="preserve">Цена, руб. </t>
  </si>
  <si>
    <t>с НДС</t>
  </si>
  <si>
    <t>Цена с НДС</t>
  </si>
  <si>
    <t>20 г.</t>
  </si>
  <si>
    <t>40 г.</t>
  </si>
  <si>
    <t>60 г.</t>
  </si>
  <si>
    <t>80 г.</t>
  </si>
  <si>
    <t>100 г.</t>
  </si>
  <si>
    <t>120 г.</t>
  </si>
  <si>
    <t>140 г.</t>
  </si>
  <si>
    <t>160 г.</t>
  </si>
  <si>
    <t>180 г.</t>
  </si>
  <si>
    <t>200 г.</t>
  </si>
  <si>
    <t>220 г.</t>
  </si>
  <si>
    <t>240 г.</t>
  </si>
  <si>
    <t>260 г.</t>
  </si>
  <si>
    <t>280 г.</t>
  </si>
  <si>
    <t>300 г.</t>
  </si>
  <si>
    <t>320 г.</t>
  </si>
  <si>
    <t>340 г.</t>
  </si>
  <si>
    <t>360 г.</t>
  </si>
  <si>
    <t>380 г.</t>
  </si>
  <si>
    <t>400 г.</t>
  </si>
  <si>
    <t>420 г.</t>
  </si>
  <si>
    <t>440 г.</t>
  </si>
  <si>
    <t>460 г.</t>
  </si>
  <si>
    <t>480 г.</t>
  </si>
  <si>
    <t>500 г.</t>
  </si>
  <si>
    <t>520 г.</t>
  </si>
  <si>
    <t>540 г.</t>
  </si>
  <si>
    <t>560 г.</t>
  </si>
  <si>
    <t>580 г.</t>
  </si>
  <si>
    <t>600 г.</t>
  </si>
  <si>
    <t>620 г.</t>
  </si>
  <si>
    <t>640 г.</t>
  </si>
  <si>
    <t>660 г.</t>
  </si>
  <si>
    <t>680 г.</t>
  </si>
  <si>
    <t>700 г.</t>
  </si>
  <si>
    <t>720 г.</t>
  </si>
  <si>
    <t>740 г.</t>
  </si>
  <si>
    <t>760 г.</t>
  </si>
  <si>
    <t>780 г.</t>
  </si>
  <si>
    <t>800 г.</t>
  </si>
  <si>
    <t>820 г.</t>
  </si>
  <si>
    <t>840 г.</t>
  </si>
  <si>
    <t>860 г.</t>
  </si>
  <si>
    <t>880 г.</t>
  </si>
  <si>
    <t>900 г.</t>
  </si>
  <si>
    <t>920 г.</t>
  </si>
  <si>
    <t>940 г.</t>
  </si>
  <si>
    <t>960 г.</t>
  </si>
  <si>
    <t>980 г.</t>
  </si>
  <si>
    <t>1000 г.</t>
  </si>
  <si>
    <t>вес</t>
  </si>
  <si>
    <t>1020 г.</t>
  </si>
  <si>
    <t>1040 г.</t>
  </si>
  <si>
    <t>1060 г.</t>
  </si>
  <si>
    <t>1080 г.</t>
  </si>
  <si>
    <t>1100 г.</t>
  </si>
  <si>
    <t>1120 г.</t>
  </si>
  <si>
    <t>1140 г.</t>
  </si>
  <si>
    <t>1160 г.</t>
  </si>
  <si>
    <t>1180 г.</t>
  </si>
  <si>
    <t>1200 г.</t>
  </si>
  <si>
    <t>1220 г.</t>
  </si>
  <si>
    <t>1240 г.</t>
  </si>
  <si>
    <t>1260 г.</t>
  </si>
  <si>
    <t>1280 г.</t>
  </si>
  <si>
    <t>1300 г.</t>
  </si>
  <si>
    <t>1320 г.</t>
  </si>
  <si>
    <t>1340 г.</t>
  </si>
  <si>
    <t>1360 г.</t>
  </si>
  <si>
    <t>1380 г.</t>
  </si>
  <si>
    <t>1400 г.</t>
  </si>
  <si>
    <t>1420 г.</t>
  </si>
  <si>
    <t>1440 г.</t>
  </si>
  <si>
    <t>1460 г.</t>
  </si>
  <si>
    <t>1480 г.</t>
  </si>
  <si>
    <t>1500 г.</t>
  </si>
  <si>
    <t>1520 г.</t>
  </si>
  <si>
    <t>1540 г.</t>
  </si>
  <si>
    <t>1560 г.</t>
  </si>
  <si>
    <t>1580 г.</t>
  </si>
  <si>
    <t>1600 г.</t>
  </si>
  <si>
    <t>1620 г.</t>
  </si>
  <si>
    <t>1640 г.</t>
  </si>
  <si>
    <t>1660 г.</t>
  </si>
  <si>
    <t>1680 г.</t>
  </si>
  <si>
    <t>1700 г.</t>
  </si>
  <si>
    <t>1720 г.</t>
  </si>
  <si>
    <t>1740 г.</t>
  </si>
  <si>
    <t>1760 г.</t>
  </si>
  <si>
    <t>1780 г.</t>
  </si>
  <si>
    <t>1800 г.</t>
  </si>
  <si>
    <t>1820 г.</t>
  </si>
  <si>
    <t>1840 г.</t>
  </si>
  <si>
    <t>1860 г.</t>
  </si>
  <si>
    <t>1880 г.</t>
  </si>
  <si>
    <t>1900 г.</t>
  </si>
  <si>
    <t>1920 г.</t>
  </si>
  <si>
    <t>1940 г.</t>
  </si>
  <si>
    <t>1960 г.</t>
  </si>
  <si>
    <t>1961 г.</t>
  </si>
  <si>
    <t>2000 г.</t>
  </si>
  <si>
    <t>ПОЧТОВАЯ КАРТОЧКА ПРОСТАЯ</t>
  </si>
  <si>
    <t>ПОЧТОВАЯ КАРТОЧКА ЗАКАЗНАЯ</t>
  </si>
  <si>
    <t>1980 г.</t>
  </si>
  <si>
    <t>Номера поясов</t>
  </si>
  <si>
    <t>1.  За  объявленную ценность посылок , пересылаемых наземным транспортом и комбинированным способом, дополнительно взимается плата за каждый полный или не полный 1 рубль оценочной стоимости – 0,04 руб.</t>
  </si>
  <si>
    <t>2.  За посылки с отметкой «ОСТОРОЖНО», крупногабаритные, а также массой свыше 10 кг взимается надбавка в размере 30% к сумме платы за всю массу посылки.  Если посылка массой свыше 10 кг, крупногабаритная и с отметкой «ОСТОРОЖНО», то в этом случае надбавка взимается только один раз, то есть за какую-либо категорию.</t>
  </si>
  <si>
    <t>в размере, определяемом законодательством РФ.</t>
  </si>
  <si>
    <t>Наземные</t>
  </si>
  <si>
    <t>Авиа</t>
  </si>
  <si>
    <t>ПРОСТЫЕ, без НДС</t>
  </si>
  <si>
    <t>ЗАКАЗНЫЕ, без НДС</t>
  </si>
  <si>
    <t>до 500 г.</t>
  </si>
  <si>
    <t>до 2000 г.</t>
  </si>
  <si>
    <t>до 1500 г.</t>
  </si>
  <si>
    <t>до 1000 г.</t>
  </si>
  <si>
    <t>Масса посылки (г.)</t>
  </si>
  <si>
    <t>За каждые последующие полные или не полные 500 г.</t>
  </si>
  <si>
    <t>до 20 г.</t>
  </si>
  <si>
    <t>21-100 г.</t>
  </si>
  <si>
    <t>101-250 г.</t>
  </si>
  <si>
    <t>251-500 г.</t>
  </si>
  <si>
    <t>501-1000 г.</t>
  </si>
  <si>
    <t>1001-2000 г.</t>
  </si>
  <si>
    <t>ПРОСТЫЕ, 
с НДС</t>
  </si>
  <si>
    <t>ЗАКАЗНЫЕ, 
с НДС</t>
  </si>
  <si>
    <t>2500 г.</t>
  </si>
  <si>
    <t>3000 г.</t>
  </si>
  <si>
    <t>3500 г.</t>
  </si>
  <si>
    <t>4000 г.</t>
  </si>
  <si>
    <t>4500 г.</t>
  </si>
  <si>
    <t>5000 г.</t>
  </si>
  <si>
    <t>5500 г.</t>
  </si>
  <si>
    <t>6000 г.</t>
  </si>
  <si>
    <t>6500 г.</t>
  </si>
  <si>
    <t>7000 г.</t>
  </si>
  <si>
    <t>7500 г.</t>
  </si>
  <si>
    <t>8000 г.</t>
  </si>
  <si>
    <t>8500 г.</t>
  </si>
  <si>
    <t>9000 г.</t>
  </si>
  <si>
    <t>9500 г.</t>
  </si>
  <si>
    <t>10000 г.</t>
  </si>
  <si>
    <r>
      <t>Тарифы</t>
    </r>
    <r>
      <rPr>
        <b/>
        <i/>
        <sz val="10"/>
        <rFont val="Arial Cyr"/>
        <family val="0"/>
      </rPr>
      <t xml:space="preserve"> включают сумму НДС </t>
    </r>
    <r>
      <rPr>
        <i/>
        <sz val="10"/>
        <rFont val="Arial Cyr"/>
        <family val="0"/>
      </rPr>
      <t>для всех категорий пользователей</t>
    </r>
  </si>
  <si>
    <t>2001-3000 г.</t>
  </si>
  <si>
    <t>3001-4000 г.</t>
  </si>
  <si>
    <t>4001-5000 г.</t>
  </si>
  <si>
    <r>
      <t xml:space="preserve">В тарифы на услуги связи </t>
    </r>
    <r>
      <rPr>
        <b/>
        <i/>
        <sz val="10"/>
        <rFont val="Arial Cyr"/>
        <family val="0"/>
      </rPr>
      <t>НЕ ВКЛЮЧЕН НДС.</t>
    </r>
  </si>
  <si>
    <t>* За объявленную ценность дополнительно взимается плата 0,03 руб. (без НДС) за каждый полный или неполный 1 рубль оценочной стоимости.</t>
  </si>
  <si>
    <t>ЗАКАЗНЫЕ, без НДС *</t>
  </si>
  <si>
    <t>ЗАКАЗНЫЕ, 
с НДС *</t>
  </si>
  <si>
    <r>
      <t xml:space="preserve">*  К пересылке наземным транспортом допускается прием заказных отправлений (почтовых карточек, писем и бандеролей) назначением </t>
    </r>
    <r>
      <rPr>
        <b/>
        <sz val="8"/>
        <rFont val="Arial Cyr"/>
        <family val="0"/>
      </rPr>
      <t>в Республику Беларусь и в Республику Казахстан</t>
    </r>
    <r>
      <rPr>
        <sz val="8"/>
        <rFont val="Arial Cyr"/>
        <family val="0"/>
      </rPr>
      <t>. В другие страны пересылка наземным транспортом заказных отправлений не допускается (Статья 18 Всемирной почтовой конвенции (Стамбул, 2016).</t>
    </r>
  </si>
  <si>
    <r>
      <t xml:space="preserve">ПИСЬМА МЕЖДУНАРОДНЫЕ </t>
    </r>
    <r>
      <rPr>
        <b/>
        <sz val="11"/>
        <color indexed="10"/>
        <rFont val="Arial Cyr"/>
        <family val="0"/>
      </rPr>
      <t>с 01.01.2019</t>
    </r>
  </si>
  <si>
    <r>
      <t xml:space="preserve">БАНДЕРОЛИ МЕЖДУНАРОДНЫЕ </t>
    </r>
    <r>
      <rPr>
        <b/>
        <sz val="11"/>
        <color indexed="10"/>
        <rFont val="Arial Cyr"/>
        <family val="0"/>
      </rPr>
      <t>с 01.01.2019</t>
    </r>
  </si>
  <si>
    <r>
      <t xml:space="preserve">УВЕДОМЛЕНИЕ </t>
    </r>
    <r>
      <rPr>
        <b/>
        <sz val="11"/>
        <color indexed="10"/>
        <rFont val="Arial Cyr"/>
        <family val="0"/>
      </rPr>
      <t>с 01.01.2019</t>
    </r>
  </si>
  <si>
    <r>
      <t xml:space="preserve">ТАРИФЫ ПОСЫЛОК НАЗЕМНЫМ ТРАНСПОРТОМ </t>
    </r>
    <r>
      <rPr>
        <b/>
        <sz val="11"/>
        <color indexed="10"/>
        <rFont val="Arial Cyr"/>
        <family val="0"/>
      </rPr>
      <t>с 01.01.2019</t>
    </r>
  </si>
  <si>
    <t>нет*</t>
  </si>
  <si>
    <r>
      <t xml:space="preserve">ПИСЬМА ПРОСТЫЕ  </t>
    </r>
    <r>
      <rPr>
        <b/>
        <sz val="10"/>
        <color indexed="10"/>
        <rFont val="Arial Cyr"/>
        <family val="0"/>
      </rPr>
      <t>с 12.04.2019</t>
    </r>
  </si>
  <si>
    <r>
      <t xml:space="preserve">БАНДЕРОЛИ  ПРОСТЫЕ </t>
    </r>
    <r>
      <rPr>
        <b/>
        <sz val="10"/>
        <color indexed="10"/>
        <rFont val="Arial Cyr"/>
        <family val="0"/>
      </rPr>
      <t>с 12.04.2019</t>
    </r>
  </si>
  <si>
    <r>
      <t xml:space="preserve">ПИСЬМА ЗАКАЗНЫЕ </t>
    </r>
    <r>
      <rPr>
        <b/>
        <sz val="10"/>
        <color indexed="10"/>
        <rFont val="Arial Cyr"/>
        <family val="0"/>
      </rPr>
      <t>с 12.04.2019</t>
    </r>
  </si>
  <si>
    <r>
      <t xml:space="preserve">БАНДЕРОЛИ ЗАКАЗНЫЕ </t>
    </r>
    <r>
      <rPr>
        <b/>
        <sz val="10"/>
        <color indexed="10"/>
        <rFont val="Arial Cyr"/>
        <family val="0"/>
      </rPr>
      <t>с 12.04.2019</t>
    </r>
  </si>
  <si>
    <r>
      <t>ПИСЬМА ЦЕННЫЕ</t>
    </r>
    <r>
      <rPr>
        <b/>
        <sz val="10"/>
        <color indexed="10"/>
        <rFont val="Arial Cyr"/>
        <family val="0"/>
      </rPr>
      <t xml:space="preserve"> с 12.04.2019</t>
    </r>
  </si>
  <si>
    <r>
      <t xml:space="preserve">БАНДЕРОЛИ  ЦЕННЫЕ </t>
    </r>
    <r>
      <rPr>
        <b/>
        <sz val="10"/>
        <color indexed="10"/>
        <rFont val="Arial Cyr"/>
        <family val="0"/>
      </rPr>
      <t>с 12.04.2019</t>
    </r>
  </si>
  <si>
    <r>
      <t xml:space="preserve">УВЕДОМЛЕНИЕ </t>
    </r>
    <r>
      <rPr>
        <b/>
        <sz val="10"/>
        <color indexed="10"/>
        <rFont val="Arial Cyr"/>
        <family val="0"/>
      </rPr>
      <t>с 01.01.2019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</si>
</sst>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i/>
      <sz val="12"/>
      <color indexed="63"/>
      <name val="Arial Cyr"/>
      <family val="0"/>
    </font>
    <font>
      <b/>
      <sz val="11"/>
      <color indexed="10"/>
      <name val="Arial Cyr"/>
      <family val="0"/>
    </font>
    <font>
      <b/>
      <sz val="10"/>
      <color indexed="63"/>
      <name val="Arial Cyr"/>
      <family val="0"/>
    </font>
    <font>
      <b/>
      <sz val="11"/>
      <color indexed="63"/>
      <name val="Arial Cyr"/>
      <family val="0"/>
    </font>
    <font>
      <b/>
      <sz val="9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67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7" fontId="2" fillId="0" borderId="16" xfId="0" applyNumberFormat="1" applyFont="1" applyBorder="1" applyAlignment="1">
      <alignment/>
    </xf>
    <xf numFmtId="167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167" fontId="5" fillId="0" borderId="16" xfId="0" applyNumberFormat="1" applyFont="1" applyBorder="1" applyAlignment="1">
      <alignment/>
    </xf>
    <xf numFmtId="167" fontId="5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167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right"/>
    </xf>
    <xf numFmtId="0" fontId="12" fillId="33" borderId="25" xfId="0" applyFont="1" applyFill="1" applyBorder="1" applyAlignment="1">
      <alignment horizontal="center"/>
    </xf>
    <xf numFmtId="0" fontId="13" fillId="0" borderId="0" xfId="0" applyFont="1" applyAlignment="1">
      <alignment/>
    </xf>
    <xf numFmtId="167" fontId="5" fillId="0" borderId="26" xfId="0" applyNumberFormat="1" applyFont="1" applyBorder="1" applyAlignment="1">
      <alignment/>
    </xf>
    <xf numFmtId="167" fontId="4" fillId="0" borderId="14" xfId="0" applyNumberFormat="1" applyFont="1" applyFill="1" applyBorder="1" applyAlignment="1">
      <alignment/>
    </xf>
    <xf numFmtId="167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7" fontId="0" fillId="0" borderId="16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5" fillId="0" borderId="29" xfId="0" applyNumberFormat="1" applyFont="1" applyBorder="1" applyAlignment="1">
      <alignment/>
    </xf>
    <xf numFmtId="167" fontId="5" fillId="0" borderId="30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7" fontId="4" fillId="0" borderId="28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3" borderId="32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3" borderId="34" xfId="0" applyFont="1" applyFill="1" applyBorder="1" applyAlignment="1">
      <alignment horizontal="right"/>
    </xf>
    <xf numFmtId="0" fontId="6" fillId="33" borderId="35" xfId="0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4" fillId="0" borderId="36" xfId="0" applyNumberFormat="1" applyFont="1" applyBorder="1" applyAlignment="1">
      <alignment horizontal="center" vertical="center"/>
    </xf>
    <xf numFmtId="172" fontId="4" fillId="0" borderId="37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right"/>
    </xf>
    <xf numFmtId="0" fontId="6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172" fontId="4" fillId="0" borderId="41" xfId="0" applyNumberFormat="1" applyFont="1" applyBorder="1" applyAlignment="1">
      <alignment horizontal="center"/>
    </xf>
    <xf numFmtId="172" fontId="4" fillId="0" borderId="39" xfId="0" applyNumberFormat="1" applyFont="1" applyBorder="1" applyAlignment="1">
      <alignment horizontal="center"/>
    </xf>
    <xf numFmtId="172" fontId="4" fillId="0" borderId="42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center" wrapText="1"/>
    </xf>
    <xf numFmtId="172" fontId="4" fillId="0" borderId="45" xfId="0" applyNumberFormat="1" applyFont="1" applyBorder="1" applyAlignment="1">
      <alignment horizontal="center"/>
    </xf>
    <xf numFmtId="172" fontId="4" fillId="0" borderId="46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right"/>
    </xf>
    <xf numFmtId="172" fontId="5" fillId="0" borderId="31" xfId="0" applyNumberFormat="1" applyFon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67" fontId="5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167" fontId="4" fillId="0" borderId="49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6" xfId="0" applyBorder="1" applyAlignment="1">
      <alignment/>
    </xf>
    <xf numFmtId="167" fontId="5" fillId="0" borderId="50" xfId="0" applyNumberFormat="1" applyFont="1" applyBorder="1" applyAlignment="1">
      <alignment/>
    </xf>
    <xf numFmtId="167" fontId="5" fillId="0" borderId="51" xfId="0" applyNumberFormat="1" applyFont="1" applyBorder="1" applyAlignment="1">
      <alignment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51" xfId="0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6" fillId="33" borderId="55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vertical="center" wrapText="1"/>
    </xf>
    <xf numFmtId="0" fontId="13" fillId="33" borderId="44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167" fontId="5" fillId="0" borderId="30" xfId="0" applyNumberFormat="1" applyFont="1" applyBorder="1" applyAlignment="1">
      <alignment horizontal="right"/>
    </xf>
    <xf numFmtId="167" fontId="5" fillId="0" borderId="59" xfId="0" applyNumberFormat="1" applyFont="1" applyBorder="1" applyAlignment="1">
      <alignment horizontal="right"/>
    </xf>
    <xf numFmtId="167" fontId="5" fillId="0" borderId="45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167" fontId="4" fillId="0" borderId="18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67" fontId="4" fillId="0" borderId="6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center"/>
    </xf>
    <xf numFmtId="0" fontId="13" fillId="33" borderId="44" xfId="0" applyFont="1" applyFill="1" applyBorder="1" applyAlignment="1">
      <alignment/>
    </xf>
    <xf numFmtId="0" fontId="6" fillId="33" borderId="52" xfId="0" applyFont="1" applyFill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85725</xdr:rowOff>
    </xdr:from>
    <xdr:to>
      <xdr:col>3</xdr:col>
      <xdr:colOff>66675</xdr:colOff>
      <xdr:row>26</xdr:row>
      <xdr:rowOff>114300</xdr:rowOff>
    </xdr:to>
    <xdr:pic>
      <xdr:nvPicPr>
        <xdr:cNvPr id="1" name="Picture 14" descr="лого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33675"/>
          <a:ext cx="24288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18</xdr:row>
      <xdr:rowOff>76200</xdr:rowOff>
    </xdr:from>
    <xdr:to>
      <xdr:col>2</xdr:col>
      <xdr:colOff>809625</xdr:colOff>
      <xdr:row>28</xdr:row>
      <xdr:rowOff>38100</xdr:rowOff>
    </xdr:to>
    <xdr:pic>
      <xdr:nvPicPr>
        <xdr:cNvPr id="1" name="Picture 14" descr="лого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514725"/>
          <a:ext cx="1952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</xdr:row>
      <xdr:rowOff>142875</xdr:rowOff>
    </xdr:from>
    <xdr:to>
      <xdr:col>13</xdr:col>
      <xdr:colOff>219075</xdr:colOff>
      <xdr:row>13</xdr:row>
      <xdr:rowOff>152400</xdr:rowOff>
    </xdr:to>
    <xdr:pic>
      <xdr:nvPicPr>
        <xdr:cNvPr id="1" name="Picture 14" descr="лого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485775"/>
          <a:ext cx="21145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17</xdr:row>
      <xdr:rowOff>0</xdr:rowOff>
    </xdr:from>
    <xdr:to>
      <xdr:col>11</xdr:col>
      <xdr:colOff>104775</xdr:colOff>
      <xdr:row>27</xdr:row>
      <xdr:rowOff>123825</xdr:rowOff>
    </xdr:to>
    <xdr:pic>
      <xdr:nvPicPr>
        <xdr:cNvPr id="1" name="Picture 14" descr="лого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162300"/>
          <a:ext cx="24193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</xdr:row>
      <xdr:rowOff>9525</xdr:rowOff>
    </xdr:from>
    <xdr:to>
      <xdr:col>13</xdr:col>
      <xdr:colOff>552450</xdr:colOff>
      <xdr:row>12</xdr:row>
      <xdr:rowOff>95250</xdr:rowOff>
    </xdr:to>
    <xdr:pic>
      <xdr:nvPicPr>
        <xdr:cNvPr id="1" name="Picture 14" descr="лого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09550"/>
          <a:ext cx="24288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8.00390625" style="4" customWidth="1"/>
    <col min="2" max="2" width="11.875" style="4" customWidth="1"/>
    <col min="3" max="3" width="12.375" style="4" customWidth="1"/>
    <col min="4" max="4" width="5.75390625" style="34" customWidth="1"/>
    <col min="5" max="5" width="7.125" style="4" customWidth="1"/>
    <col min="6" max="6" width="10.125" style="4" customWidth="1"/>
    <col min="7" max="7" width="10.00390625" style="4" customWidth="1"/>
    <col min="8" max="8" width="6.875" style="4" bestFit="1" customWidth="1"/>
    <col min="9" max="10" width="9.75390625" style="4" customWidth="1"/>
    <col min="11" max="11" width="6.875" style="4" bestFit="1" customWidth="1"/>
    <col min="12" max="13" width="9.875" style="4" customWidth="1"/>
    <col min="14" max="14" width="6.875" style="4" bestFit="1" customWidth="1"/>
    <col min="15" max="16" width="9.625" style="4" customWidth="1"/>
    <col min="17" max="16384" width="9.125" style="34" customWidth="1"/>
  </cols>
  <sheetData>
    <row r="1" spans="1:16" ht="13.5" thickBot="1">
      <c r="A1" s="34"/>
      <c r="B1" s="34"/>
      <c r="C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4"/>
      <c r="P1" s="34"/>
    </row>
    <row r="2" spans="1:16" s="37" customFormat="1" ht="13.5" thickBot="1">
      <c r="A2" s="125" t="s">
        <v>178</v>
      </c>
      <c r="B2" s="126"/>
      <c r="C2" s="127"/>
      <c r="E2" s="120" t="s">
        <v>179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16" ht="13.5" thickBot="1">
      <c r="A3" s="40" t="s">
        <v>72</v>
      </c>
      <c r="B3" s="44" t="s">
        <v>5</v>
      </c>
      <c r="C3" s="43" t="s">
        <v>21</v>
      </c>
      <c r="E3" s="40" t="s">
        <v>4</v>
      </c>
      <c r="F3" s="41" t="s">
        <v>5</v>
      </c>
      <c r="G3" s="45" t="s">
        <v>20</v>
      </c>
      <c r="H3" s="41" t="s">
        <v>4</v>
      </c>
      <c r="I3" s="41" t="s">
        <v>5</v>
      </c>
      <c r="J3" s="45" t="s">
        <v>20</v>
      </c>
      <c r="K3" s="41" t="s">
        <v>4</v>
      </c>
      <c r="L3" s="41" t="s">
        <v>5</v>
      </c>
      <c r="M3" s="45" t="s">
        <v>20</v>
      </c>
      <c r="N3" s="41" t="s">
        <v>4</v>
      </c>
      <c r="O3" s="44" t="s">
        <v>5</v>
      </c>
      <c r="P3" s="43" t="s">
        <v>20</v>
      </c>
    </row>
    <row r="4" spans="1:16" ht="15">
      <c r="A4" s="25" t="s">
        <v>22</v>
      </c>
      <c r="B4" s="49">
        <v>23</v>
      </c>
      <c r="C4" s="50">
        <f>B4*1.2</f>
        <v>27.599999999999998</v>
      </c>
      <c r="E4" s="11"/>
      <c r="F4" s="53"/>
      <c r="G4" s="12"/>
      <c r="H4" s="24" t="s">
        <v>47</v>
      </c>
      <c r="I4" s="19">
        <f>F28+3</f>
        <v>103</v>
      </c>
      <c r="J4" s="13">
        <f>I4*1.2</f>
        <v>123.6</v>
      </c>
      <c r="K4" s="24" t="s">
        <v>73</v>
      </c>
      <c r="L4" s="19">
        <f>I28+3</f>
        <v>178</v>
      </c>
      <c r="M4" s="13">
        <f>L4*1.2</f>
        <v>213.6</v>
      </c>
      <c r="N4" s="24" t="s">
        <v>98</v>
      </c>
      <c r="O4" s="55">
        <f>L28+3</f>
        <v>253</v>
      </c>
      <c r="P4" s="57">
        <f>O4*1.2</f>
        <v>303.59999999999997</v>
      </c>
    </row>
    <row r="5" spans="1:16" ht="15">
      <c r="A5" s="26" t="s">
        <v>23</v>
      </c>
      <c r="B5" s="22">
        <f>B4+3</f>
        <v>26</v>
      </c>
      <c r="C5" s="51">
        <f>B5*1.2</f>
        <v>31.2</v>
      </c>
      <c r="E5" s="2"/>
      <c r="F5" s="54"/>
      <c r="G5" s="5"/>
      <c r="H5" s="28" t="s">
        <v>48</v>
      </c>
      <c r="I5" s="22">
        <f>I4+3</f>
        <v>106</v>
      </c>
      <c r="J5" s="13">
        <f>I5*1.2</f>
        <v>127.19999999999999</v>
      </c>
      <c r="K5" s="28" t="s">
        <v>74</v>
      </c>
      <c r="L5" s="22">
        <f>L4+3</f>
        <v>181</v>
      </c>
      <c r="M5" s="13">
        <f>L5*1.2</f>
        <v>217.2</v>
      </c>
      <c r="N5" s="28" t="s">
        <v>99</v>
      </c>
      <c r="O5" s="56">
        <f>O4+3</f>
        <v>256</v>
      </c>
      <c r="P5" s="57">
        <f>O5*1.2</f>
        <v>307.2</v>
      </c>
    </row>
    <row r="6" spans="1:16" ht="15">
      <c r="A6" s="25" t="s">
        <v>24</v>
      </c>
      <c r="B6" s="22">
        <f>B5+3</f>
        <v>29</v>
      </c>
      <c r="C6" s="51">
        <f>B6*1.2</f>
        <v>34.8</v>
      </c>
      <c r="E6" s="2"/>
      <c r="F6" s="54"/>
      <c r="G6" s="12"/>
      <c r="H6" s="24" t="s">
        <v>49</v>
      </c>
      <c r="I6" s="22">
        <f aca="true" t="shared" si="0" ref="I6:I27">I5+3</f>
        <v>109</v>
      </c>
      <c r="J6" s="13">
        <f aca="true" t="shared" si="1" ref="J6:J27">I6*1.2</f>
        <v>130.79999999999998</v>
      </c>
      <c r="K6" s="24" t="s">
        <v>75</v>
      </c>
      <c r="L6" s="22">
        <f aca="true" t="shared" si="2" ref="L6:L27">L5+3</f>
        <v>184</v>
      </c>
      <c r="M6" s="13">
        <f aca="true" t="shared" si="3" ref="M6:M27">L6*1.2</f>
        <v>220.79999999999998</v>
      </c>
      <c r="N6" s="24" t="s">
        <v>100</v>
      </c>
      <c r="O6" s="56">
        <f aca="true" t="shared" si="4" ref="O6:O27">O5+3</f>
        <v>259</v>
      </c>
      <c r="P6" s="57">
        <f aca="true" t="shared" si="5" ref="P6:P27">O6*1.2</f>
        <v>310.8</v>
      </c>
    </row>
    <row r="7" spans="1:16" ht="15">
      <c r="A7" s="26" t="s">
        <v>25</v>
      </c>
      <c r="B7" s="22">
        <f>B6+3</f>
        <v>32</v>
      </c>
      <c r="C7" s="51">
        <f>B7*1.2</f>
        <v>38.4</v>
      </c>
      <c r="E7" s="2"/>
      <c r="F7" s="54"/>
      <c r="G7" s="5"/>
      <c r="H7" s="28" t="s">
        <v>50</v>
      </c>
      <c r="I7" s="22">
        <f t="shared" si="0"/>
        <v>112</v>
      </c>
      <c r="J7" s="13">
        <f t="shared" si="1"/>
        <v>134.4</v>
      </c>
      <c r="K7" s="28" t="s">
        <v>76</v>
      </c>
      <c r="L7" s="22">
        <f t="shared" si="2"/>
        <v>187</v>
      </c>
      <c r="M7" s="13">
        <f t="shared" si="3"/>
        <v>224.4</v>
      </c>
      <c r="N7" s="28" t="s">
        <v>101</v>
      </c>
      <c r="O7" s="56">
        <f t="shared" si="4"/>
        <v>262</v>
      </c>
      <c r="P7" s="57">
        <f t="shared" si="5"/>
        <v>314.4</v>
      </c>
    </row>
    <row r="8" spans="1:16" ht="15.75" thickBot="1">
      <c r="A8" s="27" t="s">
        <v>26</v>
      </c>
      <c r="B8" s="20">
        <f>B7+3</f>
        <v>35</v>
      </c>
      <c r="C8" s="52">
        <f>B8*1.2</f>
        <v>42</v>
      </c>
      <c r="E8" s="26" t="s">
        <v>26</v>
      </c>
      <c r="F8" s="22">
        <v>40</v>
      </c>
      <c r="G8" s="13">
        <f>F8*1.2</f>
        <v>48</v>
      </c>
      <c r="H8" s="24" t="s">
        <v>51</v>
      </c>
      <c r="I8" s="22">
        <f t="shared" si="0"/>
        <v>115</v>
      </c>
      <c r="J8" s="13">
        <f t="shared" si="1"/>
        <v>138</v>
      </c>
      <c r="K8" s="24" t="s">
        <v>77</v>
      </c>
      <c r="L8" s="22">
        <f t="shared" si="2"/>
        <v>190</v>
      </c>
      <c r="M8" s="13">
        <f t="shared" si="3"/>
        <v>228</v>
      </c>
      <c r="N8" s="24" t="s">
        <v>102</v>
      </c>
      <c r="O8" s="56">
        <f t="shared" si="4"/>
        <v>265</v>
      </c>
      <c r="P8" s="57">
        <f t="shared" si="5"/>
        <v>318</v>
      </c>
    </row>
    <row r="9" spans="1:16" ht="15">
      <c r="A9" s="36"/>
      <c r="B9" s="104"/>
      <c r="C9" s="36"/>
      <c r="E9" s="26" t="s">
        <v>27</v>
      </c>
      <c r="F9" s="22">
        <f>F8+3</f>
        <v>43</v>
      </c>
      <c r="G9" s="13">
        <f aca="true" t="shared" si="6" ref="G9:G27">F9*1.2</f>
        <v>51.6</v>
      </c>
      <c r="H9" s="28" t="s">
        <v>52</v>
      </c>
      <c r="I9" s="22">
        <f t="shared" si="0"/>
        <v>118</v>
      </c>
      <c r="J9" s="13">
        <f t="shared" si="1"/>
        <v>141.6</v>
      </c>
      <c r="K9" s="28" t="s">
        <v>78</v>
      </c>
      <c r="L9" s="22">
        <f t="shared" si="2"/>
        <v>193</v>
      </c>
      <c r="M9" s="13">
        <f t="shared" si="3"/>
        <v>231.6</v>
      </c>
      <c r="N9" s="28" t="s">
        <v>103</v>
      </c>
      <c r="O9" s="56">
        <f t="shared" si="4"/>
        <v>268</v>
      </c>
      <c r="P9" s="57">
        <f t="shared" si="5"/>
        <v>321.59999999999997</v>
      </c>
    </row>
    <row r="10" spans="1:16" ht="15.75" thickBot="1">
      <c r="A10" s="36"/>
      <c r="B10" s="36"/>
      <c r="C10" s="36"/>
      <c r="E10" s="26" t="s">
        <v>28</v>
      </c>
      <c r="F10" s="22">
        <f aca="true" t="shared" si="7" ref="F10:F27">F9+3</f>
        <v>46</v>
      </c>
      <c r="G10" s="13">
        <f t="shared" si="6"/>
        <v>55.199999999999996</v>
      </c>
      <c r="H10" s="24" t="s">
        <v>53</v>
      </c>
      <c r="I10" s="22">
        <f t="shared" si="0"/>
        <v>121</v>
      </c>
      <c r="J10" s="13">
        <f t="shared" si="1"/>
        <v>145.2</v>
      </c>
      <c r="K10" s="24" t="s">
        <v>79</v>
      </c>
      <c r="L10" s="22">
        <f t="shared" si="2"/>
        <v>196</v>
      </c>
      <c r="M10" s="13">
        <f t="shared" si="3"/>
        <v>235.2</v>
      </c>
      <c r="N10" s="24" t="s">
        <v>104</v>
      </c>
      <c r="O10" s="56">
        <f t="shared" si="4"/>
        <v>271</v>
      </c>
      <c r="P10" s="57">
        <f t="shared" si="5"/>
        <v>325.2</v>
      </c>
    </row>
    <row r="11" spans="1:16" ht="15.75" thickBot="1">
      <c r="A11" s="6" t="s">
        <v>123</v>
      </c>
      <c r="B11" s="21"/>
      <c r="C11" s="105"/>
      <c r="E11" s="26" t="s">
        <v>29</v>
      </c>
      <c r="F11" s="22">
        <f t="shared" si="7"/>
        <v>49</v>
      </c>
      <c r="G11" s="13">
        <f t="shared" si="6"/>
        <v>58.8</v>
      </c>
      <c r="H11" s="28" t="s">
        <v>54</v>
      </c>
      <c r="I11" s="22">
        <f t="shared" si="0"/>
        <v>124</v>
      </c>
      <c r="J11" s="13">
        <f t="shared" si="1"/>
        <v>148.79999999999998</v>
      </c>
      <c r="K11" s="28" t="s">
        <v>80</v>
      </c>
      <c r="L11" s="22">
        <f t="shared" si="2"/>
        <v>199</v>
      </c>
      <c r="M11" s="13">
        <f t="shared" si="3"/>
        <v>238.79999999999998</v>
      </c>
      <c r="N11" s="28" t="s">
        <v>105</v>
      </c>
      <c r="O11" s="56">
        <f t="shared" si="4"/>
        <v>274</v>
      </c>
      <c r="P11" s="57">
        <f t="shared" si="5"/>
        <v>328.8</v>
      </c>
    </row>
    <row r="12" spans="1:16" ht="15">
      <c r="A12" s="25" t="s">
        <v>5</v>
      </c>
      <c r="B12" s="128">
        <v>18</v>
      </c>
      <c r="C12" s="129"/>
      <c r="E12" s="26" t="s">
        <v>30</v>
      </c>
      <c r="F12" s="22">
        <f t="shared" si="7"/>
        <v>52</v>
      </c>
      <c r="G12" s="13">
        <f t="shared" si="6"/>
        <v>62.4</v>
      </c>
      <c r="H12" s="24" t="s">
        <v>55</v>
      </c>
      <c r="I12" s="22">
        <f t="shared" si="0"/>
        <v>127</v>
      </c>
      <c r="J12" s="13">
        <f t="shared" si="1"/>
        <v>152.4</v>
      </c>
      <c r="K12" s="24" t="s">
        <v>81</v>
      </c>
      <c r="L12" s="22">
        <f t="shared" si="2"/>
        <v>202</v>
      </c>
      <c r="M12" s="13">
        <f t="shared" si="3"/>
        <v>242.39999999999998</v>
      </c>
      <c r="N12" s="24" t="s">
        <v>106</v>
      </c>
      <c r="O12" s="56">
        <f t="shared" si="4"/>
        <v>277</v>
      </c>
      <c r="P12" s="57">
        <f t="shared" si="5"/>
        <v>332.4</v>
      </c>
    </row>
    <row r="13" spans="1:16" ht="15.75" thickBot="1">
      <c r="A13" s="46" t="s">
        <v>20</v>
      </c>
      <c r="B13" s="130">
        <f>B12*1.2</f>
        <v>21.599999999999998</v>
      </c>
      <c r="C13" s="131"/>
      <c r="E13" s="26" t="s">
        <v>31</v>
      </c>
      <c r="F13" s="22">
        <f t="shared" si="7"/>
        <v>55</v>
      </c>
      <c r="G13" s="13">
        <f t="shared" si="6"/>
        <v>66</v>
      </c>
      <c r="H13" s="28" t="s">
        <v>56</v>
      </c>
      <c r="I13" s="22">
        <f t="shared" si="0"/>
        <v>130</v>
      </c>
      <c r="J13" s="13">
        <f t="shared" si="1"/>
        <v>156</v>
      </c>
      <c r="K13" s="28" t="s">
        <v>82</v>
      </c>
      <c r="L13" s="22">
        <f t="shared" si="2"/>
        <v>205</v>
      </c>
      <c r="M13" s="13">
        <f t="shared" si="3"/>
        <v>246</v>
      </c>
      <c r="N13" s="28" t="s">
        <v>107</v>
      </c>
      <c r="O13" s="56">
        <f t="shared" si="4"/>
        <v>280</v>
      </c>
      <c r="P13" s="57">
        <f t="shared" si="5"/>
        <v>336</v>
      </c>
    </row>
    <row r="14" spans="1:16" ht="15">
      <c r="A14" s="36"/>
      <c r="B14" s="36"/>
      <c r="C14" s="36"/>
      <c r="D14" s="36"/>
      <c r="E14" s="26" t="s">
        <v>32</v>
      </c>
      <c r="F14" s="22">
        <f t="shared" si="7"/>
        <v>58</v>
      </c>
      <c r="G14" s="13">
        <f t="shared" si="6"/>
        <v>69.6</v>
      </c>
      <c r="H14" s="24" t="s">
        <v>57</v>
      </c>
      <c r="I14" s="22">
        <f t="shared" si="0"/>
        <v>133</v>
      </c>
      <c r="J14" s="13">
        <f t="shared" si="1"/>
        <v>159.6</v>
      </c>
      <c r="K14" s="24" t="s">
        <v>83</v>
      </c>
      <c r="L14" s="22">
        <f t="shared" si="2"/>
        <v>208</v>
      </c>
      <c r="M14" s="13">
        <f t="shared" si="3"/>
        <v>249.6</v>
      </c>
      <c r="N14" s="24" t="s">
        <v>108</v>
      </c>
      <c r="O14" s="56">
        <f t="shared" si="4"/>
        <v>283</v>
      </c>
      <c r="P14" s="57">
        <f t="shared" si="5"/>
        <v>339.59999999999997</v>
      </c>
    </row>
    <row r="15" spans="1:16" ht="14.25">
      <c r="A15" s="36"/>
      <c r="B15" s="36"/>
      <c r="C15" s="36"/>
      <c r="D15" s="36"/>
      <c r="E15" s="26" t="s">
        <v>33</v>
      </c>
      <c r="F15" s="22">
        <f t="shared" si="7"/>
        <v>61</v>
      </c>
      <c r="G15" s="13">
        <f t="shared" si="6"/>
        <v>73.2</v>
      </c>
      <c r="H15" s="28" t="s">
        <v>58</v>
      </c>
      <c r="I15" s="22">
        <f t="shared" si="0"/>
        <v>136</v>
      </c>
      <c r="J15" s="13">
        <f t="shared" si="1"/>
        <v>163.2</v>
      </c>
      <c r="K15" s="28" t="s">
        <v>84</v>
      </c>
      <c r="L15" s="22">
        <f t="shared" si="2"/>
        <v>211</v>
      </c>
      <c r="M15" s="13">
        <f t="shared" si="3"/>
        <v>253.2</v>
      </c>
      <c r="N15" s="28" t="s">
        <v>109</v>
      </c>
      <c r="O15" s="56">
        <f t="shared" si="4"/>
        <v>286</v>
      </c>
      <c r="P15" s="57">
        <f t="shared" si="5"/>
        <v>343.2</v>
      </c>
    </row>
    <row r="16" spans="1:16" ht="14.25">
      <c r="A16" s="34"/>
      <c r="B16" s="34"/>
      <c r="C16" s="34"/>
      <c r="E16" s="26" t="s">
        <v>34</v>
      </c>
      <c r="F16" s="22">
        <f t="shared" si="7"/>
        <v>64</v>
      </c>
      <c r="G16" s="13">
        <f t="shared" si="6"/>
        <v>76.8</v>
      </c>
      <c r="H16" s="24" t="s">
        <v>59</v>
      </c>
      <c r="I16" s="22">
        <f t="shared" si="0"/>
        <v>139</v>
      </c>
      <c r="J16" s="13">
        <f t="shared" si="1"/>
        <v>166.79999999999998</v>
      </c>
      <c r="K16" s="24" t="s">
        <v>85</v>
      </c>
      <c r="L16" s="22">
        <f t="shared" si="2"/>
        <v>214</v>
      </c>
      <c r="M16" s="13">
        <f t="shared" si="3"/>
        <v>256.8</v>
      </c>
      <c r="N16" s="24" t="s">
        <v>110</v>
      </c>
      <c r="O16" s="56">
        <f t="shared" si="4"/>
        <v>289</v>
      </c>
      <c r="P16" s="57">
        <f t="shared" si="5"/>
        <v>346.8</v>
      </c>
    </row>
    <row r="17" spans="1:16" ht="14.25">
      <c r="A17" s="34"/>
      <c r="B17" s="34"/>
      <c r="C17" s="34"/>
      <c r="E17" s="26" t="s">
        <v>35</v>
      </c>
      <c r="F17" s="22">
        <f t="shared" si="7"/>
        <v>67</v>
      </c>
      <c r="G17" s="13">
        <f t="shared" si="6"/>
        <v>80.39999999999999</v>
      </c>
      <c r="H17" s="28" t="s">
        <v>60</v>
      </c>
      <c r="I17" s="22">
        <f t="shared" si="0"/>
        <v>142</v>
      </c>
      <c r="J17" s="13">
        <f t="shared" si="1"/>
        <v>170.4</v>
      </c>
      <c r="K17" s="28" t="s">
        <v>86</v>
      </c>
      <c r="L17" s="22">
        <f t="shared" si="2"/>
        <v>217</v>
      </c>
      <c r="M17" s="13">
        <f t="shared" si="3"/>
        <v>260.4</v>
      </c>
      <c r="N17" s="28" t="s">
        <v>111</v>
      </c>
      <c r="O17" s="56">
        <f t="shared" si="4"/>
        <v>292</v>
      </c>
      <c r="P17" s="57">
        <f t="shared" si="5"/>
        <v>350.4</v>
      </c>
    </row>
    <row r="18" spans="1:16" ht="14.25">
      <c r="A18" s="34"/>
      <c r="B18" s="34"/>
      <c r="C18" s="34"/>
      <c r="E18" s="26" t="s">
        <v>36</v>
      </c>
      <c r="F18" s="22">
        <f t="shared" si="7"/>
        <v>70</v>
      </c>
      <c r="G18" s="13">
        <f t="shared" si="6"/>
        <v>84</v>
      </c>
      <c r="H18" s="24" t="s">
        <v>61</v>
      </c>
      <c r="I18" s="22">
        <f t="shared" si="0"/>
        <v>145</v>
      </c>
      <c r="J18" s="13">
        <f t="shared" si="1"/>
        <v>174</v>
      </c>
      <c r="K18" s="24" t="s">
        <v>87</v>
      </c>
      <c r="L18" s="22">
        <f t="shared" si="2"/>
        <v>220</v>
      </c>
      <c r="M18" s="13">
        <f t="shared" si="3"/>
        <v>264</v>
      </c>
      <c r="N18" s="24" t="s">
        <v>112</v>
      </c>
      <c r="O18" s="56">
        <f t="shared" si="4"/>
        <v>295</v>
      </c>
      <c r="P18" s="57">
        <f t="shared" si="5"/>
        <v>354</v>
      </c>
    </row>
    <row r="19" spans="1:16" ht="14.25">
      <c r="A19" s="34"/>
      <c r="B19" s="34"/>
      <c r="C19" s="34"/>
      <c r="E19" s="26" t="s">
        <v>37</v>
      </c>
      <c r="F19" s="22">
        <f t="shared" si="7"/>
        <v>73</v>
      </c>
      <c r="G19" s="13">
        <f t="shared" si="6"/>
        <v>87.6</v>
      </c>
      <c r="H19" s="28" t="s">
        <v>62</v>
      </c>
      <c r="I19" s="22">
        <f t="shared" si="0"/>
        <v>148</v>
      </c>
      <c r="J19" s="13">
        <f t="shared" si="1"/>
        <v>177.6</v>
      </c>
      <c r="K19" s="28" t="s">
        <v>88</v>
      </c>
      <c r="L19" s="22">
        <f t="shared" si="2"/>
        <v>223</v>
      </c>
      <c r="M19" s="13">
        <f t="shared" si="3"/>
        <v>267.59999999999997</v>
      </c>
      <c r="N19" s="28" t="s">
        <v>113</v>
      </c>
      <c r="O19" s="56">
        <f t="shared" si="4"/>
        <v>298</v>
      </c>
      <c r="P19" s="57">
        <f t="shared" si="5"/>
        <v>357.59999999999997</v>
      </c>
    </row>
    <row r="20" spans="1:16" ht="14.25">
      <c r="A20" s="34"/>
      <c r="B20" s="34"/>
      <c r="C20" s="34"/>
      <c r="E20" s="26" t="s">
        <v>38</v>
      </c>
      <c r="F20" s="22">
        <f t="shared" si="7"/>
        <v>76</v>
      </c>
      <c r="G20" s="13">
        <f t="shared" si="6"/>
        <v>91.2</v>
      </c>
      <c r="H20" s="24" t="s">
        <v>63</v>
      </c>
      <c r="I20" s="22">
        <f t="shared" si="0"/>
        <v>151</v>
      </c>
      <c r="J20" s="13">
        <f t="shared" si="1"/>
        <v>181.2</v>
      </c>
      <c r="K20" s="24" t="s">
        <v>89</v>
      </c>
      <c r="L20" s="22">
        <f t="shared" si="2"/>
        <v>226</v>
      </c>
      <c r="M20" s="13">
        <f t="shared" si="3"/>
        <v>271.2</v>
      </c>
      <c r="N20" s="24" t="s">
        <v>114</v>
      </c>
      <c r="O20" s="56">
        <f t="shared" si="4"/>
        <v>301</v>
      </c>
      <c r="P20" s="57">
        <f t="shared" si="5"/>
        <v>361.2</v>
      </c>
    </row>
    <row r="21" spans="1:16" ht="14.25">
      <c r="A21" s="34"/>
      <c r="B21" s="34"/>
      <c r="C21" s="34"/>
      <c r="E21" s="26" t="s">
        <v>39</v>
      </c>
      <c r="F21" s="22">
        <f t="shared" si="7"/>
        <v>79</v>
      </c>
      <c r="G21" s="13">
        <f t="shared" si="6"/>
        <v>94.8</v>
      </c>
      <c r="H21" s="28" t="s">
        <v>64</v>
      </c>
      <c r="I21" s="22">
        <f t="shared" si="0"/>
        <v>154</v>
      </c>
      <c r="J21" s="13">
        <f t="shared" si="1"/>
        <v>184.79999999999998</v>
      </c>
      <c r="K21" s="28" t="s">
        <v>90</v>
      </c>
      <c r="L21" s="22">
        <f t="shared" si="2"/>
        <v>229</v>
      </c>
      <c r="M21" s="13">
        <f t="shared" si="3"/>
        <v>274.8</v>
      </c>
      <c r="N21" s="28" t="s">
        <v>115</v>
      </c>
      <c r="O21" s="56">
        <f t="shared" si="4"/>
        <v>304</v>
      </c>
      <c r="P21" s="57">
        <f t="shared" si="5"/>
        <v>364.8</v>
      </c>
    </row>
    <row r="22" spans="1:16" ht="14.25">
      <c r="A22" s="34"/>
      <c r="B22" s="34"/>
      <c r="C22" s="34"/>
      <c r="E22" s="26" t="s">
        <v>40</v>
      </c>
      <c r="F22" s="22">
        <f t="shared" si="7"/>
        <v>82</v>
      </c>
      <c r="G22" s="13">
        <f t="shared" si="6"/>
        <v>98.39999999999999</v>
      </c>
      <c r="H22" s="24" t="s">
        <v>65</v>
      </c>
      <c r="I22" s="22">
        <f t="shared" si="0"/>
        <v>157</v>
      </c>
      <c r="J22" s="13">
        <f t="shared" si="1"/>
        <v>188.4</v>
      </c>
      <c r="K22" s="24" t="s">
        <v>91</v>
      </c>
      <c r="L22" s="22">
        <f t="shared" si="2"/>
        <v>232</v>
      </c>
      <c r="M22" s="13">
        <f t="shared" si="3"/>
        <v>278.4</v>
      </c>
      <c r="N22" s="24" t="s">
        <v>116</v>
      </c>
      <c r="O22" s="56">
        <f t="shared" si="4"/>
        <v>307</v>
      </c>
      <c r="P22" s="57">
        <f t="shared" si="5"/>
        <v>368.4</v>
      </c>
    </row>
    <row r="23" spans="5:16" ht="15">
      <c r="E23" s="26" t="s">
        <v>41</v>
      </c>
      <c r="F23" s="22">
        <f t="shared" si="7"/>
        <v>85</v>
      </c>
      <c r="G23" s="13">
        <f t="shared" si="6"/>
        <v>102</v>
      </c>
      <c r="H23" s="28" t="s">
        <v>66</v>
      </c>
      <c r="I23" s="22">
        <f t="shared" si="0"/>
        <v>160</v>
      </c>
      <c r="J23" s="13">
        <f t="shared" si="1"/>
        <v>192</v>
      </c>
      <c r="K23" s="28" t="s">
        <v>92</v>
      </c>
      <c r="L23" s="22">
        <f t="shared" si="2"/>
        <v>235</v>
      </c>
      <c r="M23" s="13">
        <f t="shared" si="3"/>
        <v>282</v>
      </c>
      <c r="N23" s="28" t="s">
        <v>117</v>
      </c>
      <c r="O23" s="56">
        <f t="shared" si="4"/>
        <v>310</v>
      </c>
      <c r="P23" s="57">
        <f t="shared" si="5"/>
        <v>372</v>
      </c>
    </row>
    <row r="24" spans="1:16" ht="15.75">
      <c r="A24" s="110"/>
      <c r="B24" s="109"/>
      <c r="C24" s="109"/>
      <c r="E24" s="26" t="s">
        <v>42</v>
      </c>
      <c r="F24" s="22">
        <f t="shared" si="7"/>
        <v>88</v>
      </c>
      <c r="G24" s="13">
        <f t="shared" si="6"/>
        <v>105.6</v>
      </c>
      <c r="H24" s="24" t="s">
        <v>67</v>
      </c>
      <c r="I24" s="22">
        <f t="shared" si="0"/>
        <v>163</v>
      </c>
      <c r="J24" s="13">
        <f t="shared" si="1"/>
        <v>195.6</v>
      </c>
      <c r="K24" s="24" t="s">
        <v>93</v>
      </c>
      <c r="L24" s="22">
        <f t="shared" si="2"/>
        <v>238</v>
      </c>
      <c r="M24" s="13">
        <f t="shared" si="3"/>
        <v>285.59999999999997</v>
      </c>
      <c r="N24" s="24" t="s">
        <v>118</v>
      </c>
      <c r="O24" s="56">
        <f t="shared" si="4"/>
        <v>313</v>
      </c>
      <c r="P24" s="57">
        <f t="shared" si="5"/>
        <v>375.59999999999997</v>
      </c>
    </row>
    <row r="25" spans="1:16" ht="14.25">
      <c r="A25" s="38"/>
      <c r="B25" s="38"/>
      <c r="C25" s="38"/>
      <c r="E25" s="26" t="s">
        <v>43</v>
      </c>
      <c r="F25" s="22">
        <f t="shared" si="7"/>
        <v>91</v>
      </c>
      <c r="G25" s="13">
        <f t="shared" si="6"/>
        <v>109.2</v>
      </c>
      <c r="H25" s="28" t="s">
        <v>68</v>
      </c>
      <c r="I25" s="22">
        <f t="shared" si="0"/>
        <v>166</v>
      </c>
      <c r="J25" s="13">
        <f t="shared" si="1"/>
        <v>199.2</v>
      </c>
      <c r="K25" s="28" t="s">
        <v>94</v>
      </c>
      <c r="L25" s="22">
        <f t="shared" si="2"/>
        <v>241</v>
      </c>
      <c r="M25" s="13">
        <f t="shared" si="3"/>
        <v>289.2</v>
      </c>
      <c r="N25" s="28" t="s">
        <v>119</v>
      </c>
      <c r="O25" s="56">
        <f t="shared" si="4"/>
        <v>316</v>
      </c>
      <c r="P25" s="57">
        <f t="shared" si="5"/>
        <v>379.2</v>
      </c>
    </row>
    <row r="26" spans="1:16" ht="14.25">
      <c r="A26" s="124"/>
      <c r="B26" s="124"/>
      <c r="C26" s="124"/>
      <c r="E26" s="26" t="s">
        <v>44</v>
      </c>
      <c r="F26" s="22">
        <f t="shared" si="7"/>
        <v>94</v>
      </c>
      <c r="G26" s="13">
        <f t="shared" si="6"/>
        <v>112.8</v>
      </c>
      <c r="H26" s="24" t="s">
        <v>69</v>
      </c>
      <c r="I26" s="22">
        <f t="shared" si="0"/>
        <v>169</v>
      </c>
      <c r="J26" s="13">
        <f t="shared" si="1"/>
        <v>202.79999999999998</v>
      </c>
      <c r="K26" s="24" t="s">
        <v>95</v>
      </c>
      <c r="L26" s="22">
        <f t="shared" si="2"/>
        <v>244</v>
      </c>
      <c r="M26" s="13">
        <f t="shared" si="3"/>
        <v>292.8</v>
      </c>
      <c r="N26" s="24" t="s">
        <v>120</v>
      </c>
      <c r="O26" s="56">
        <f t="shared" si="4"/>
        <v>319</v>
      </c>
      <c r="P26" s="57">
        <f t="shared" si="5"/>
        <v>382.8</v>
      </c>
    </row>
    <row r="27" spans="1:16" ht="14.25">
      <c r="A27" s="123"/>
      <c r="B27" s="123"/>
      <c r="C27" s="123"/>
      <c r="E27" s="26" t="s">
        <v>45</v>
      </c>
      <c r="F27" s="22">
        <f t="shared" si="7"/>
        <v>97</v>
      </c>
      <c r="G27" s="13">
        <f t="shared" si="6"/>
        <v>116.39999999999999</v>
      </c>
      <c r="H27" s="28" t="s">
        <v>70</v>
      </c>
      <c r="I27" s="22">
        <f t="shared" si="0"/>
        <v>172</v>
      </c>
      <c r="J27" s="13">
        <f t="shared" si="1"/>
        <v>206.4</v>
      </c>
      <c r="K27" s="28" t="s">
        <v>96</v>
      </c>
      <c r="L27" s="22">
        <f t="shared" si="2"/>
        <v>247</v>
      </c>
      <c r="M27" s="13">
        <f t="shared" si="3"/>
        <v>296.4</v>
      </c>
      <c r="N27" s="24" t="s">
        <v>121</v>
      </c>
      <c r="O27" s="56">
        <f t="shared" si="4"/>
        <v>322</v>
      </c>
      <c r="P27" s="57">
        <f t="shared" si="5"/>
        <v>386.4</v>
      </c>
    </row>
    <row r="28" spans="1:16" ht="15.75" thickBot="1">
      <c r="A28" s="123"/>
      <c r="B28" s="123"/>
      <c r="C28" s="123"/>
      <c r="E28" s="30" t="s">
        <v>46</v>
      </c>
      <c r="F28" s="20">
        <f>F27+3</f>
        <v>100</v>
      </c>
      <c r="G28" s="9">
        <f>F28*1.2</f>
        <v>120</v>
      </c>
      <c r="H28" s="29" t="s">
        <v>71</v>
      </c>
      <c r="I28" s="20">
        <f>I27+3</f>
        <v>175</v>
      </c>
      <c r="J28" s="9">
        <f>I28*1.2</f>
        <v>210</v>
      </c>
      <c r="K28" s="29" t="s">
        <v>97</v>
      </c>
      <c r="L28" s="20">
        <f>L27+3</f>
        <v>250</v>
      </c>
      <c r="M28" s="9">
        <f>L28*1.2</f>
        <v>300</v>
      </c>
      <c r="N28" s="29" t="s">
        <v>122</v>
      </c>
      <c r="O28" s="20">
        <f>O27+3</f>
        <v>325</v>
      </c>
      <c r="P28" s="58">
        <f>O28*1.2</f>
        <v>390</v>
      </c>
    </row>
  </sheetData>
  <sheetProtection/>
  <mergeCells count="7">
    <mergeCell ref="E2:P2"/>
    <mergeCell ref="A27:C27"/>
    <mergeCell ref="A28:C28"/>
    <mergeCell ref="A26:C26"/>
    <mergeCell ref="A2:C2"/>
    <mergeCell ref="B12:C12"/>
    <mergeCell ref="B13:C13"/>
  </mergeCells>
  <printOptions/>
  <pageMargins left="0.3937007874015748" right="0" top="0.5118110236220472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8.00390625" style="0" customWidth="1"/>
    <col min="2" max="2" width="11.875" style="0" customWidth="1"/>
    <col min="3" max="3" width="12.375" style="0" customWidth="1"/>
    <col min="4" max="4" width="5.75390625" style="0" customWidth="1"/>
    <col min="5" max="5" width="7.125" style="0" customWidth="1"/>
    <col min="6" max="7" width="10.125" style="0" customWidth="1"/>
    <col min="8" max="8" width="6.875" style="0" bestFit="1" customWidth="1"/>
    <col min="9" max="10" width="9.75390625" style="0" customWidth="1"/>
    <col min="11" max="11" width="6.875" style="0" bestFit="1" customWidth="1"/>
    <col min="12" max="13" width="9.75390625" style="0" customWidth="1"/>
    <col min="14" max="14" width="6.875" style="0" bestFit="1" customWidth="1"/>
    <col min="15" max="15" width="9.75390625" style="0" customWidth="1"/>
    <col min="16" max="16" width="9.625" style="0" customWidth="1"/>
  </cols>
  <sheetData>
    <row r="1" ht="13.5" thickBot="1"/>
    <row r="2" spans="1:16" ht="13.5" thickBot="1">
      <c r="A2" s="120" t="s">
        <v>180</v>
      </c>
      <c r="B2" s="121"/>
      <c r="C2" s="122"/>
      <c r="D2" s="34"/>
      <c r="E2" s="120" t="s">
        <v>181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16" ht="13.5" thickBot="1">
      <c r="A3" s="40" t="s">
        <v>72</v>
      </c>
      <c r="B3" s="41" t="s">
        <v>5</v>
      </c>
      <c r="C3" s="47" t="s">
        <v>21</v>
      </c>
      <c r="D3" s="48"/>
      <c r="E3" s="40" t="s">
        <v>4</v>
      </c>
      <c r="F3" s="41" t="s">
        <v>5</v>
      </c>
      <c r="G3" s="45" t="s">
        <v>20</v>
      </c>
      <c r="H3" s="41" t="s">
        <v>4</v>
      </c>
      <c r="I3" s="41" t="s">
        <v>5</v>
      </c>
      <c r="J3" s="45" t="s">
        <v>20</v>
      </c>
      <c r="K3" s="41" t="s">
        <v>4</v>
      </c>
      <c r="L3" s="41" t="s">
        <v>5</v>
      </c>
      <c r="M3" s="45" t="s">
        <v>20</v>
      </c>
      <c r="N3" s="41" t="s">
        <v>4</v>
      </c>
      <c r="O3" s="41" t="s">
        <v>5</v>
      </c>
      <c r="P3" s="43" t="s">
        <v>20</v>
      </c>
    </row>
    <row r="4" spans="1:16" ht="15">
      <c r="A4" s="25" t="s">
        <v>22</v>
      </c>
      <c r="B4" s="19">
        <v>50</v>
      </c>
      <c r="C4" s="10">
        <f>B4*1.2</f>
        <v>60</v>
      </c>
      <c r="D4" s="60"/>
      <c r="E4" s="11"/>
      <c r="F4" s="13"/>
      <c r="G4" s="19"/>
      <c r="H4" s="24" t="s">
        <v>47</v>
      </c>
      <c r="I4" s="19">
        <f>F28+3</f>
        <v>133</v>
      </c>
      <c r="J4" s="13">
        <f>I4*1.2</f>
        <v>159.6</v>
      </c>
      <c r="K4" s="24" t="s">
        <v>73</v>
      </c>
      <c r="L4" s="19">
        <f>I28+3</f>
        <v>208</v>
      </c>
      <c r="M4" s="13">
        <f>L4*1.2</f>
        <v>249.6</v>
      </c>
      <c r="N4" s="24" t="s">
        <v>98</v>
      </c>
      <c r="O4" s="19">
        <f>L28+3</f>
        <v>283</v>
      </c>
      <c r="P4" s="10">
        <f>O4*1.2</f>
        <v>339.59999999999997</v>
      </c>
    </row>
    <row r="5" spans="1:16" ht="15">
      <c r="A5" s="26" t="s">
        <v>23</v>
      </c>
      <c r="B5" s="22">
        <f>B4+3</f>
        <v>53</v>
      </c>
      <c r="C5" s="59">
        <f>B5*1.2</f>
        <v>63.599999999999994</v>
      </c>
      <c r="D5" s="60"/>
      <c r="E5" s="2"/>
      <c r="F5" s="8"/>
      <c r="G5" s="22"/>
      <c r="H5" s="28" t="s">
        <v>48</v>
      </c>
      <c r="I5" s="22">
        <f>I4+3</f>
        <v>136</v>
      </c>
      <c r="J5" s="13">
        <f>I5*1.2</f>
        <v>163.2</v>
      </c>
      <c r="K5" s="28" t="s">
        <v>74</v>
      </c>
      <c r="L5" s="22">
        <f>L4+3</f>
        <v>211</v>
      </c>
      <c r="M5" s="13">
        <f>L5*1.2</f>
        <v>253.2</v>
      </c>
      <c r="N5" s="28" t="s">
        <v>99</v>
      </c>
      <c r="O5" s="22">
        <f>O4+3</f>
        <v>286</v>
      </c>
      <c r="P5" s="57">
        <f>O5*1.2</f>
        <v>343.2</v>
      </c>
    </row>
    <row r="6" spans="1:16" ht="15">
      <c r="A6" s="25" t="s">
        <v>24</v>
      </c>
      <c r="B6" s="22">
        <f>B5+3</f>
        <v>56</v>
      </c>
      <c r="C6" s="59">
        <f>B6*1.2</f>
        <v>67.2</v>
      </c>
      <c r="D6" s="60"/>
      <c r="E6" s="2"/>
      <c r="F6" s="8"/>
      <c r="G6" s="22"/>
      <c r="H6" s="24" t="s">
        <v>49</v>
      </c>
      <c r="I6" s="22">
        <f aca="true" t="shared" si="0" ref="I6:I27">I5+3</f>
        <v>139</v>
      </c>
      <c r="J6" s="13">
        <f aca="true" t="shared" si="1" ref="J6:J27">I6*1.2</f>
        <v>166.79999999999998</v>
      </c>
      <c r="K6" s="24" t="s">
        <v>75</v>
      </c>
      <c r="L6" s="22">
        <f aca="true" t="shared" si="2" ref="L6:L27">L5+3</f>
        <v>214</v>
      </c>
      <c r="M6" s="13">
        <f aca="true" t="shared" si="3" ref="M6:M27">L6*1.2</f>
        <v>256.8</v>
      </c>
      <c r="N6" s="24" t="s">
        <v>100</v>
      </c>
      <c r="O6" s="22">
        <f aca="true" t="shared" si="4" ref="O6:O27">O5+3</f>
        <v>289</v>
      </c>
      <c r="P6" s="57">
        <f aca="true" t="shared" si="5" ref="P6:P27">O6*1.2</f>
        <v>346.8</v>
      </c>
    </row>
    <row r="7" spans="1:16" ht="15">
      <c r="A7" s="26" t="s">
        <v>25</v>
      </c>
      <c r="B7" s="22">
        <f>B6+3</f>
        <v>59</v>
      </c>
      <c r="C7" s="59">
        <f>B7*1.2</f>
        <v>70.8</v>
      </c>
      <c r="D7" s="60"/>
      <c r="E7" s="2"/>
      <c r="F7" s="8"/>
      <c r="G7" s="22"/>
      <c r="H7" s="28" t="s">
        <v>50</v>
      </c>
      <c r="I7" s="22">
        <f t="shared" si="0"/>
        <v>142</v>
      </c>
      <c r="J7" s="13">
        <f t="shared" si="1"/>
        <v>170.4</v>
      </c>
      <c r="K7" s="28" t="s">
        <v>76</v>
      </c>
      <c r="L7" s="22">
        <f t="shared" si="2"/>
        <v>217</v>
      </c>
      <c r="M7" s="13">
        <f t="shared" si="3"/>
        <v>260.4</v>
      </c>
      <c r="N7" s="28" t="s">
        <v>101</v>
      </c>
      <c r="O7" s="22">
        <f t="shared" si="4"/>
        <v>292</v>
      </c>
      <c r="P7" s="57">
        <f t="shared" si="5"/>
        <v>350.4</v>
      </c>
    </row>
    <row r="8" spans="1:16" ht="15.75" thickBot="1">
      <c r="A8" s="30" t="s">
        <v>26</v>
      </c>
      <c r="B8" s="20">
        <f>B7+3</f>
        <v>62</v>
      </c>
      <c r="C8" s="58">
        <f>B8*1.2</f>
        <v>74.39999999999999</v>
      </c>
      <c r="D8" s="60"/>
      <c r="E8" s="26" t="s">
        <v>26</v>
      </c>
      <c r="F8" s="22">
        <v>70</v>
      </c>
      <c r="G8" s="8">
        <f>F8*1.2</f>
        <v>84</v>
      </c>
      <c r="H8" s="24" t="s">
        <v>51</v>
      </c>
      <c r="I8" s="22">
        <f t="shared" si="0"/>
        <v>145</v>
      </c>
      <c r="J8" s="13">
        <f t="shared" si="1"/>
        <v>174</v>
      </c>
      <c r="K8" s="24" t="s">
        <v>77</v>
      </c>
      <c r="L8" s="22">
        <f t="shared" si="2"/>
        <v>220</v>
      </c>
      <c r="M8" s="13">
        <f t="shared" si="3"/>
        <v>264</v>
      </c>
      <c r="N8" s="24" t="s">
        <v>102</v>
      </c>
      <c r="O8" s="22">
        <f t="shared" si="4"/>
        <v>295</v>
      </c>
      <c r="P8" s="57">
        <f t="shared" si="5"/>
        <v>354</v>
      </c>
    </row>
    <row r="9" spans="1:16" ht="15">
      <c r="A9" s="34"/>
      <c r="B9" s="34"/>
      <c r="C9" s="34"/>
      <c r="D9" s="60"/>
      <c r="E9" s="26" t="s">
        <v>27</v>
      </c>
      <c r="F9" s="22">
        <f>F8+3</f>
        <v>73</v>
      </c>
      <c r="G9" s="8">
        <f aca="true" t="shared" si="6" ref="G9:G27">F9*1.2</f>
        <v>87.6</v>
      </c>
      <c r="H9" s="28" t="s">
        <v>52</v>
      </c>
      <c r="I9" s="22">
        <f t="shared" si="0"/>
        <v>148</v>
      </c>
      <c r="J9" s="13">
        <f t="shared" si="1"/>
        <v>177.6</v>
      </c>
      <c r="K9" s="28" t="s">
        <v>78</v>
      </c>
      <c r="L9" s="22">
        <f t="shared" si="2"/>
        <v>223</v>
      </c>
      <c r="M9" s="13">
        <f t="shared" si="3"/>
        <v>267.59999999999997</v>
      </c>
      <c r="N9" s="28" t="s">
        <v>103</v>
      </c>
      <c r="O9" s="22">
        <f t="shared" si="4"/>
        <v>298</v>
      </c>
      <c r="P9" s="57">
        <f t="shared" si="5"/>
        <v>357.59999999999997</v>
      </c>
    </row>
    <row r="10" spans="1:16" ht="15.75" thickBot="1">
      <c r="A10" s="34"/>
      <c r="B10" s="34"/>
      <c r="C10" s="34"/>
      <c r="D10" s="60"/>
      <c r="E10" s="26" t="s">
        <v>28</v>
      </c>
      <c r="F10" s="22">
        <f aca="true" t="shared" si="7" ref="F10:F27">F9+3</f>
        <v>76</v>
      </c>
      <c r="G10" s="8">
        <f t="shared" si="6"/>
        <v>91.2</v>
      </c>
      <c r="H10" s="24" t="s">
        <v>53</v>
      </c>
      <c r="I10" s="22">
        <f t="shared" si="0"/>
        <v>151</v>
      </c>
      <c r="J10" s="13">
        <f t="shared" si="1"/>
        <v>181.2</v>
      </c>
      <c r="K10" s="24" t="s">
        <v>79</v>
      </c>
      <c r="L10" s="22">
        <f t="shared" si="2"/>
        <v>226</v>
      </c>
      <c r="M10" s="13">
        <f t="shared" si="3"/>
        <v>271.2</v>
      </c>
      <c r="N10" s="24" t="s">
        <v>104</v>
      </c>
      <c r="O10" s="22">
        <f t="shared" si="4"/>
        <v>301</v>
      </c>
      <c r="P10" s="57">
        <f t="shared" si="5"/>
        <v>361.2</v>
      </c>
    </row>
    <row r="11" spans="1:16" ht="15.75" thickBot="1">
      <c r="A11" s="135" t="s">
        <v>124</v>
      </c>
      <c r="B11" s="136"/>
      <c r="C11" s="137"/>
      <c r="D11" s="60"/>
      <c r="E11" s="26" t="s">
        <v>29</v>
      </c>
      <c r="F11" s="22">
        <f t="shared" si="7"/>
        <v>79</v>
      </c>
      <c r="G11" s="8">
        <f t="shared" si="6"/>
        <v>94.8</v>
      </c>
      <c r="H11" s="28" t="s">
        <v>54</v>
      </c>
      <c r="I11" s="22">
        <f t="shared" si="0"/>
        <v>154</v>
      </c>
      <c r="J11" s="13">
        <f t="shared" si="1"/>
        <v>184.79999999999998</v>
      </c>
      <c r="K11" s="28" t="s">
        <v>80</v>
      </c>
      <c r="L11" s="22">
        <f t="shared" si="2"/>
        <v>229</v>
      </c>
      <c r="M11" s="13">
        <f t="shared" si="3"/>
        <v>274.8</v>
      </c>
      <c r="N11" s="28" t="s">
        <v>105</v>
      </c>
      <c r="O11" s="22">
        <f t="shared" si="4"/>
        <v>304</v>
      </c>
      <c r="P11" s="57">
        <f t="shared" si="5"/>
        <v>364.8</v>
      </c>
    </row>
    <row r="12" spans="1:16" ht="15">
      <c r="A12" s="25" t="s">
        <v>5</v>
      </c>
      <c r="B12" s="133">
        <v>39</v>
      </c>
      <c r="C12" s="138"/>
      <c r="D12" s="60"/>
      <c r="E12" s="26" t="s">
        <v>30</v>
      </c>
      <c r="F12" s="22">
        <f t="shared" si="7"/>
        <v>82</v>
      </c>
      <c r="G12" s="8">
        <f t="shared" si="6"/>
        <v>98.39999999999999</v>
      </c>
      <c r="H12" s="24" t="s">
        <v>55</v>
      </c>
      <c r="I12" s="22">
        <f t="shared" si="0"/>
        <v>157</v>
      </c>
      <c r="J12" s="13">
        <f t="shared" si="1"/>
        <v>188.4</v>
      </c>
      <c r="K12" s="24" t="s">
        <v>81</v>
      </c>
      <c r="L12" s="22">
        <f t="shared" si="2"/>
        <v>232</v>
      </c>
      <c r="M12" s="13">
        <f t="shared" si="3"/>
        <v>278.4</v>
      </c>
      <c r="N12" s="24" t="s">
        <v>106</v>
      </c>
      <c r="O12" s="22">
        <f t="shared" si="4"/>
        <v>307</v>
      </c>
      <c r="P12" s="57">
        <f t="shared" si="5"/>
        <v>368.4</v>
      </c>
    </row>
    <row r="13" spans="1:16" ht="15.75" thickBot="1">
      <c r="A13" s="46" t="s">
        <v>20</v>
      </c>
      <c r="B13" s="130">
        <f>B12*1.2</f>
        <v>46.8</v>
      </c>
      <c r="C13" s="132"/>
      <c r="D13" s="60"/>
      <c r="E13" s="26" t="s">
        <v>31</v>
      </c>
      <c r="F13" s="22">
        <f t="shared" si="7"/>
        <v>85</v>
      </c>
      <c r="G13" s="8">
        <f t="shared" si="6"/>
        <v>102</v>
      </c>
      <c r="H13" s="28" t="s">
        <v>56</v>
      </c>
      <c r="I13" s="22">
        <f t="shared" si="0"/>
        <v>160</v>
      </c>
      <c r="J13" s="13">
        <f t="shared" si="1"/>
        <v>192</v>
      </c>
      <c r="K13" s="28" t="s">
        <v>82</v>
      </c>
      <c r="L13" s="22">
        <f t="shared" si="2"/>
        <v>235</v>
      </c>
      <c r="M13" s="13">
        <f t="shared" si="3"/>
        <v>282</v>
      </c>
      <c r="N13" s="28" t="s">
        <v>107</v>
      </c>
      <c r="O13" s="22">
        <f t="shared" si="4"/>
        <v>310</v>
      </c>
      <c r="P13" s="57">
        <f t="shared" si="5"/>
        <v>372</v>
      </c>
    </row>
    <row r="14" spans="1:16" ht="15">
      <c r="A14" s="34"/>
      <c r="B14" s="34"/>
      <c r="C14" s="34"/>
      <c r="D14" s="106"/>
      <c r="E14" s="26" t="s">
        <v>32</v>
      </c>
      <c r="F14" s="22">
        <f t="shared" si="7"/>
        <v>88</v>
      </c>
      <c r="G14" s="8">
        <f t="shared" si="6"/>
        <v>105.6</v>
      </c>
      <c r="H14" s="24" t="s">
        <v>57</v>
      </c>
      <c r="I14" s="22">
        <f t="shared" si="0"/>
        <v>163</v>
      </c>
      <c r="J14" s="13">
        <f t="shared" si="1"/>
        <v>195.6</v>
      </c>
      <c r="K14" s="24" t="s">
        <v>83</v>
      </c>
      <c r="L14" s="22">
        <f t="shared" si="2"/>
        <v>238</v>
      </c>
      <c r="M14" s="13">
        <f t="shared" si="3"/>
        <v>285.59999999999997</v>
      </c>
      <c r="N14" s="24" t="s">
        <v>108</v>
      </c>
      <c r="O14" s="22">
        <f t="shared" si="4"/>
        <v>313</v>
      </c>
      <c r="P14" s="57">
        <f t="shared" si="5"/>
        <v>375.59999999999997</v>
      </c>
    </row>
    <row r="15" spans="1:16" ht="15.75" thickBot="1">
      <c r="A15" s="34"/>
      <c r="B15" s="34"/>
      <c r="C15" s="34"/>
      <c r="D15" s="107"/>
      <c r="E15" s="26" t="s">
        <v>33</v>
      </c>
      <c r="F15" s="22">
        <f t="shared" si="7"/>
        <v>91</v>
      </c>
      <c r="G15" s="8">
        <f t="shared" si="6"/>
        <v>109.2</v>
      </c>
      <c r="H15" s="28" t="s">
        <v>58</v>
      </c>
      <c r="I15" s="22">
        <f t="shared" si="0"/>
        <v>166</v>
      </c>
      <c r="J15" s="13">
        <f t="shared" si="1"/>
        <v>199.2</v>
      </c>
      <c r="K15" s="28" t="s">
        <v>84</v>
      </c>
      <c r="L15" s="22">
        <f t="shared" si="2"/>
        <v>241</v>
      </c>
      <c r="M15" s="13">
        <f t="shared" si="3"/>
        <v>289.2</v>
      </c>
      <c r="N15" s="28" t="s">
        <v>109</v>
      </c>
      <c r="O15" s="22">
        <f t="shared" si="4"/>
        <v>316</v>
      </c>
      <c r="P15" s="57">
        <f t="shared" si="5"/>
        <v>379.2</v>
      </c>
    </row>
    <row r="16" spans="1:16" ht="15.75" thickBot="1">
      <c r="A16" s="135" t="s">
        <v>184</v>
      </c>
      <c r="B16" s="136"/>
      <c r="C16" s="137"/>
      <c r="D16" s="37"/>
      <c r="E16" s="26" t="s">
        <v>34</v>
      </c>
      <c r="F16" s="22">
        <f t="shared" si="7"/>
        <v>94</v>
      </c>
      <c r="G16" s="8">
        <f t="shared" si="6"/>
        <v>112.8</v>
      </c>
      <c r="H16" s="24" t="s">
        <v>59</v>
      </c>
      <c r="I16" s="22">
        <f t="shared" si="0"/>
        <v>169</v>
      </c>
      <c r="J16" s="13">
        <f t="shared" si="1"/>
        <v>202.79999999999998</v>
      </c>
      <c r="K16" s="24" t="s">
        <v>85</v>
      </c>
      <c r="L16" s="22">
        <f t="shared" si="2"/>
        <v>244</v>
      </c>
      <c r="M16" s="13">
        <f t="shared" si="3"/>
        <v>292.8</v>
      </c>
      <c r="N16" s="24" t="s">
        <v>110</v>
      </c>
      <c r="O16" s="22">
        <f t="shared" si="4"/>
        <v>319</v>
      </c>
      <c r="P16" s="57">
        <f t="shared" si="5"/>
        <v>382.8</v>
      </c>
    </row>
    <row r="17" spans="1:16" ht="15">
      <c r="A17" s="25" t="s">
        <v>5</v>
      </c>
      <c r="B17" s="133">
        <v>22.92</v>
      </c>
      <c r="C17" s="134"/>
      <c r="D17" s="37"/>
      <c r="E17" s="26" t="s">
        <v>35</v>
      </c>
      <c r="F17" s="22">
        <f t="shared" si="7"/>
        <v>97</v>
      </c>
      <c r="G17" s="8">
        <f t="shared" si="6"/>
        <v>116.39999999999999</v>
      </c>
      <c r="H17" s="28" t="s">
        <v>60</v>
      </c>
      <c r="I17" s="22">
        <f t="shared" si="0"/>
        <v>172</v>
      </c>
      <c r="J17" s="13">
        <f t="shared" si="1"/>
        <v>206.4</v>
      </c>
      <c r="K17" s="28" t="s">
        <v>86</v>
      </c>
      <c r="L17" s="22">
        <f t="shared" si="2"/>
        <v>247</v>
      </c>
      <c r="M17" s="13">
        <f t="shared" si="3"/>
        <v>296.4</v>
      </c>
      <c r="N17" s="28" t="s">
        <v>111</v>
      </c>
      <c r="O17" s="22">
        <f t="shared" si="4"/>
        <v>322</v>
      </c>
      <c r="P17" s="57">
        <f t="shared" si="5"/>
        <v>386.4</v>
      </c>
    </row>
    <row r="18" spans="1:16" ht="15.75" thickBot="1">
      <c r="A18" s="46" t="s">
        <v>20</v>
      </c>
      <c r="B18" s="130">
        <f>B17*1.2</f>
        <v>27.504</v>
      </c>
      <c r="C18" s="132"/>
      <c r="D18" s="37"/>
      <c r="E18" s="26" t="s">
        <v>36</v>
      </c>
      <c r="F18" s="22">
        <f t="shared" si="7"/>
        <v>100</v>
      </c>
      <c r="G18" s="8">
        <f t="shared" si="6"/>
        <v>120</v>
      </c>
      <c r="H18" s="24" t="s">
        <v>61</v>
      </c>
      <c r="I18" s="22">
        <f t="shared" si="0"/>
        <v>175</v>
      </c>
      <c r="J18" s="13">
        <f t="shared" si="1"/>
        <v>210</v>
      </c>
      <c r="K18" s="24" t="s">
        <v>87</v>
      </c>
      <c r="L18" s="22">
        <f t="shared" si="2"/>
        <v>250</v>
      </c>
      <c r="M18" s="13">
        <f t="shared" si="3"/>
        <v>300</v>
      </c>
      <c r="N18" s="24" t="s">
        <v>112</v>
      </c>
      <c r="O18" s="22">
        <f t="shared" si="4"/>
        <v>325</v>
      </c>
      <c r="P18" s="57">
        <f t="shared" si="5"/>
        <v>390</v>
      </c>
    </row>
    <row r="19" spans="1:16" ht="14.25">
      <c r="A19" s="34"/>
      <c r="B19" s="34"/>
      <c r="C19" s="34"/>
      <c r="D19" s="37"/>
      <c r="E19" s="26" t="s">
        <v>37</v>
      </c>
      <c r="F19" s="22">
        <f t="shared" si="7"/>
        <v>103</v>
      </c>
      <c r="G19" s="8">
        <f t="shared" si="6"/>
        <v>123.6</v>
      </c>
      <c r="H19" s="28" t="s">
        <v>62</v>
      </c>
      <c r="I19" s="22">
        <f t="shared" si="0"/>
        <v>178</v>
      </c>
      <c r="J19" s="13">
        <f t="shared" si="1"/>
        <v>213.6</v>
      </c>
      <c r="K19" s="28" t="s">
        <v>88</v>
      </c>
      <c r="L19" s="22">
        <f t="shared" si="2"/>
        <v>253</v>
      </c>
      <c r="M19" s="13">
        <f t="shared" si="3"/>
        <v>303.59999999999997</v>
      </c>
      <c r="N19" s="28" t="s">
        <v>113</v>
      </c>
      <c r="O19" s="22">
        <f t="shared" si="4"/>
        <v>328</v>
      </c>
      <c r="P19" s="57">
        <f t="shared" si="5"/>
        <v>393.59999999999997</v>
      </c>
    </row>
    <row r="20" spans="1:16" ht="14.25">
      <c r="A20" s="34"/>
      <c r="B20" s="34"/>
      <c r="C20" s="34"/>
      <c r="D20" s="37"/>
      <c r="E20" s="26" t="s">
        <v>38</v>
      </c>
      <c r="F20" s="22">
        <f t="shared" si="7"/>
        <v>106</v>
      </c>
      <c r="G20" s="8">
        <f t="shared" si="6"/>
        <v>127.19999999999999</v>
      </c>
      <c r="H20" s="24" t="s">
        <v>63</v>
      </c>
      <c r="I20" s="22">
        <f t="shared" si="0"/>
        <v>181</v>
      </c>
      <c r="J20" s="13">
        <f t="shared" si="1"/>
        <v>217.2</v>
      </c>
      <c r="K20" s="24" t="s">
        <v>89</v>
      </c>
      <c r="L20" s="22">
        <f t="shared" si="2"/>
        <v>256</v>
      </c>
      <c r="M20" s="13">
        <f t="shared" si="3"/>
        <v>307.2</v>
      </c>
      <c r="N20" s="24" t="s">
        <v>114</v>
      </c>
      <c r="O20" s="22">
        <f t="shared" si="4"/>
        <v>331</v>
      </c>
      <c r="P20" s="57">
        <f t="shared" si="5"/>
        <v>397.2</v>
      </c>
    </row>
    <row r="21" spans="1:16" ht="14.25">
      <c r="A21" s="34"/>
      <c r="B21" s="34"/>
      <c r="C21" s="34"/>
      <c r="D21" s="37"/>
      <c r="E21" s="26" t="s">
        <v>39</v>
      </c>
      <c r="F21" s="22">
        <f t="shared" si="7"/>
        <v>109</v>
      </c>
      <c r="G21" s="8">
        <f t="shared" si="6"/>
        <v>130.79999999999998</v>
      </c>
      <c r="H21" s="28" t="s">
        <v>64</v>
      </c>
      <c r="I21" s="22">
        <f t="shared" si="0"/>
        <v>184</v>
      </c>
      <c r="J21" s="13">
        <f t="shared" si="1"/>
        <v>220.79999999999998</v>
      </c>
      <c r="K21" s="28" t="s">
        <v>90</v>
      </c>
      <c r="L21" s="22">
        <f t="shared" si="2"/>
        <v>259</v>
      </c>
      <c r="M21" s="13">
        <f t="shared" si="3"/>
        <v>310.8</v>
      </c>
      <c r="N21" s="28" t="s">
        <v>115</v>
      </c>
      <c r="O21" s="22">
        <f t="shared" si="4"/>
        <v>334</v>
      </c>
      <c r="P21" s="57">
        <f t="shared" si="5"/>
        <v>400.8</v>
      </c>
    </row>
    <row r="22" spans="1:16" ht="14.25">
      <c r="A22" s="34"/>
      <c r="B22" s="34"/>
      <c r="C22" s="34"/>
      <c r="D22" s="37"/>
      <c r="E22" s="26" t="s">
        <v>40</v>
      </c>
      <c r="F22" s="22">
        <f t="shared" si="7"/>
        <v>112</v>
      </c>
      <c r="G22" s="8">
        <f t="shared" si="6"/>
        <v>134.4</v>
      </c>
      <c r="H22" s="24" t="s">
        <v>65</v>
      </c>
      <c r="I22" s="22">
        <f t="shared" si="0"/>
        <v>187</v>
      </c>
      <c r="J22" s="13">
        <f t="shared" si="1"/>
        <v>224.4</v>
      </c>
      <c r="K22" s="24" t="s">
        <v>91</v>
      </c>
      <c r="L22" s="22">
        <f t="shared" si="2"/>
        <v>262</v>
      </c>
      <c r="M22" s="13">
        <f t="shared" si="3"/>
        <v>314.4</v>
      </c>
      <c r="N22" s="24" t="s">
        <v>116</v>
      </c>
      <c r="O22" s="22">
        <f t="shared" si="4"/>
        <v>337</v>
      </c>
      <c r="P22" s="57">
        <f t="shared" si="5"/>
        <v>404.4</v>
      </c>
    </row>
    <row r="23" spans="1:16" ht="15">
      <c r="A23" s="4"/>
      <c r="B23" s="4"/>
      <c r="C23" s="4"/>
      <c r="D23" s="37"/>
      <c r="E23" s="26" t="s">
        <v>41</v>
      </c>
      <c r="F23" s="22">
        <f t="shared" si="7"/>
        <v>115</v>
      </c>
      <c r="G23" s="8">
        <f t="shared" si="6"/>
        <v>138</v>
      </c>
      <c r="H23" s="28" t="s">
        <v>66</v>
      </c>
      <c r="I23" s="22">
        <f t="shared" si="0"/>
        <v>190</v>
      </c>
      <c r="J23" s="13">
        <f t="shared" si="1"/>
        <v>228</v>
      </c>
      <c r="K23" s="28" t="s">
        <v>92</v>
      </c>
      <c r="L23" s="22">
        <f t="shared" si="2"/>
        <v>265</v>
      </c>
      <c r="M23" s="13">
        <f t="shared" si="3"/>
        <v>318</v>
      </c>
      <c r="N23" s="28" t="s">
        <v>117</v>
      </c>
      <c r="O23" s="22">
        <f t="shared" si="4"/>
        <v>340</v>
      </c>
      <c r="P23" s="57">
        <f t="shared" si="5"/>
        <v>408</v>
      </c>
    </row>
    <row r="24" spans="1:16" ht="15.75">
      <c r="A24" s="110"/>
      <c r="B24" s="109"/>
      <c r="C24" s="109"/>
      <c r="D24" s="37"/>
      <c r="E24" s="26" t="s">
        <v>42</v>
      </c>
      <c r="F24" s="22">
        <f t="shared" si="7"/>
        <v>118</v>
      </c>
      <c r="G24" s="8">
        <f t="shared" si="6"/>
        <v>141.6</v>
      </c>
      <c r="H24" s="24" t="s">
        <v>67</v>
      </c>
      <c r="I24" s="22">
        <f t="shared" si="0"/>
        <v>193</v>
      </c>
      <c r="J24" s="13">
        <f t="shared" si="1"/>
        <v>231.6</v>
      </c>
      <c r="K24" s="24" t="s">
        <v>93</v>
      </c>
      <c r="L24" s="22">
        <f t="shared" si="2"/>
        <v>268</v>
      </c>
      <c r="M24" s="13">
        <f t="shared" si="3"/>
        <v>321.59999999999997</v>
      </c>
      <c r="N24" s="24" t="s">
        <v>118</v>
      </c>
      <c r="O24" s="22">
        <f t="shared" si="4"/>
        <v>343</v>
      </c>
      <c r="P24" s="57">
        <f t="shared" si="5"/>
        <v>411.59999999999997</v>
      </c>
    </row>
    <row r="25" spans="1:16" ht="14.25">
      <c r="A25" s="38"/>
      <c r="B25" s="38"/>
      <c r="C25" s="38"/>
      <c r="D25" s="37"/>
      <c r="E25" s="26" t="s">
        <v>43</v>
      </c>
      <c r="F25" s="22">
        <f t="shared" si="7"/>
        <v>121</v>
      </c>
      <c r="G25" s="8">
        <f t="shared" si="6"/>
        <v>145.2</v>
      </c>
      <c r="H25" s="28" t="s">
        <v>68</v>
      </c>
      <c r="I25" s="22">
        <f t="shared" si="0"/>
        <v>196</v>
      </c>
      <c r="J25" s="13">
        <f t="shared" si="1"/>
        <v>235.2</v>
      </c>
      <c r="K25" s="28" t="s">
        <v>94</v>
      </c>
      <c r="L25" s="22">
        <f t="shared" si="2"/>
        <v>271</v>
      </c>
      <c r="M25" s="13">
        <f t="shared" si="3"/>
        <v>325.2</v>
      </c>
      <c r="N25" s="28" t="s">
        <v>119</v>
      </c>
      <c r="O25" s="22">
        <f t="shared" si="4"/>
        <v>346</v>
      </c>
      <c r="P25" s="57">
        <f t="shared" si="5"/>
        <v>415.2</v>
      </c>
    </row>
    <row r="26" spans="1:16" ht="14.25">
      <c r="A26" s="124"/>
      <c r="B26" s="124"/>
      <c r="C26" s="124"/>
      <c r="D26" s="37"/>
      <c r="E26" s="26" t="s">
        <v>44</v>
      </c>
      <c r="F26" s="22">
        <f t="shared" si="7"/>
        <v>124</v>
      </c>
      <c r="G26" s="8">
        <f t="shared" si="6"/>
        <v>148.79999999999998</v>
      </c>
      <c r="H26" s="24" t="s">
        <v>69</v>
      </c>
      <c r="I26" s="22">
        <f t="shared" si="0"/>
        <v>199</v>
      </c>
      <c r="J26" s="13">
        <f t="shared" si="1"/>
        <v>238.79999999999998</v>
      </c>
      <c r="K26" s="24" t="s">
        <v>95</v>
      </c>
      <c r="L26" s="22">
        <f t="shared" si="2"/>
        <v>274</v>
      </c>
      <c r="M26" s="13">
        <f t="shared" si="3"/>
        <v>328.8</v>
      </c>
      <c r="N26" s="24" t="s">
        <v>120</v>
      </c>
      <c r="O26" s="22">
        <f t="shared" si="4"/>
        <v>349</v>
      </c>
      <c r="P26" s="57">
        <f t="shared" si="5"/>
        <v>418.8</v>
      </c>
    </row>
    <row r="27" spans="1:16" ht="14.25">
      <c r="A27" s="123"/>
      <c r="B27" s="123"/>
      <c r="C27" s="123"/>
      <c r="D27" s="37"/>
      <c r="E27" s="26" t="s">
        <v>45</v>
      </c>
      <c r="F27" s="22">
        <f t="shared" si="7"/>
        <v>127</v>
      </c>
      <c r="G27" s="8">
        <f t="shared" si="6"/>
        <v>152.4</v>
      </c>
      <c r="H27" s="28" t="s">
        <v>70</v>
      </c>
      <c r="I27" s="22">
        <f t="shared" si="0"/>
        <v>202</v>
      </c>
      <c r="J27" s="13">
        <f t="shared" si="1"/>
        <v>242.39999999999998</v>
      </c>
      <c r="K27" s="28" t="s">
        <v>96</v>
      </c>
      <c r="L27" s="22">
        <f t="shared" si="2"/>
        <v>277</v>
      </c>
      <c r="M27" s="13">
        <f t="shared" si="3"/>
        <v>332.4</v>
      </c>
      <c r="N27" s="28" t="s">
        <v>125</v>
      </c>
      <c r="O27" s="22">
        <f t="shared" si="4"/>
        <v>352</v>
      </c>
      <c r="P27" s="57">
        <f t="shared" si="5"/>
        <v>422.4</v>
      </c>
    </row>
    <row r="28" spans="1:16" ht="15" thickBot="1">
      <c r="A28" s="123"/>
      <c r="B28" s="123"/>
      <c r="C28" s="123"/>
      <c r="D28" s="37"/>
      <c r="E28" s="30" t="s">
        <v>46</v>
      </c>
      <c r="F28" s="20">
        <f>F27+3</f>
        <v>130</v>
      </c>
      <c r="G28" s="9">
        <f>F28*1.2</f>
        <v>156</v>
      </c>
      <c r="H28" s="29" t="s">
        <v>71</v>
      </c>
      <c r="I28" s="20">
        <f>I27+3</f>
        <v>205</v>
      </c>
      <c r="J28" s="9">
        <f>I28*1.2</f>
        <v>246</v>
      </c>
      <c r="K28" s="29" t="s">
        <v>97</v>
      </c>
      <c r="L28" s="20">
        <f>L27+3</f>
        <v>280</v>
      </c>
      <c r="M28" s="9">
        <f>L28*1.2</f>
        <v>336</v>
      </c>
      <c r="N28" s="29" t="s">
        <v>122</v>
      </c>
      <c r="O28" s="20">
        <f>O27+3</f>
        <v>355</v>
      </c>
      <c r="P28" s="58">
        <f>O28*1.2</f>
        <v>426</v>
      </c>
    </row>
  </sheetData>
  <sheetProtection/>
  <mergeCells count="11">
    <mergeCell ref="B12:C12"/>
    <mergeCell ref="B13:C13"/>
    <mergeCell ref="E2:P2"/>
    <mergeCell ref="B17:C17"/>
    <mergeCell ref="A16:C16"/>
    <mergeCell ref="B18:C18"/>
    <mergeCell ref="A28:C28"/>
    <mergeCell ref="A27:C27"/>
    <mergeCell ref="A26:C26"/>
    <mergeCell ref="A11:C11"/>
    <mergeCell ref="A2:C2"/>
  </mergeCells>
  <printOptions/>
  <pageMargins left="0.3937007874015748" right="0.1968503937007874" top="0.5118110236220472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J34" sqref="J34"/>
    </sheetView>
  </sheetViews>
  <sheetFormatPr defaultColWidth="9.00390625" defaultRowHeight="12.75"/>
  <cols>
    <col min="2" max="2" width="11.75390625" style="0" customWidth="1"/>
    <col min="3" max="3" width="11.375" style="0" customWidth="1"/>
    <col min="6" max="6" width="15.375" style="0" bestFit="1" customWidth="1"/>
    <col min="7" max="10" width="10.25390625" style="0" customWidth="1"/>
  </cols>
  <sheetData>
    <row r="1" ht="13.5" thickBot="1"/>
    <row r="2" spans="1:10" ht="13.5" thickBot="1">
      <c r="A2" s="135" t="s">
        <v>182</v>
      </c>
      <c r="B2" s="136"/>
      <c r="C2" s="137"/>
      <c r="E2" s="139" t="s">
        <v>183</v>
      </c>
      <c r="F2" s="140"/>
      <c r="G2" s="140"/>
      <c r="H2" s="140"/>
      <c r="I2" s="140"/>
      <c r="J2" s="141"/>
    </row>
    <row r="3" spans="1:10" ht="13.5" thickBot="1">
      <c r="A3" s="40" t="s">
        <v>0</v>
      </c>
      <c r="B3" s="41" t="s">
        <v>19</v>
      </c>
      <c r="C3" s="43" t="s">
        <v>21</v>
      </c>
      <c r="E3" s="16" t="s">
        <v>6</v>
      </c>
      <c r="F3" s="17"/>
      <c r="G3" s="15"/>
      <c r="H3" s="15"/>
      <c r="I3" s="15"/>
      <c r="J3" s="18"/>
    </row>
    <row r="4" spans="1:10" ht="15" thickBot="1">
      <c r="A4" s="25" t="s">
        <v>22</v>
      </c>
      <c r="B4" s="19">
        <v>110</v>
      </c>
      <c r="C4" s="10">
        <f>B4*1.2</f>
        <v>132</v>
      </c>
      <c r="E4" s="40" t="s">
        <v>7</v>
      </c>
      <c r="F4" s="41" t="s">
        <v>8</v>
      </c>
      <c r="G4" s="41" t="s">
        <v>134</v>
      </c>
      <c r="H4" s="41" t="s">
        <v>137</v>
      </c>
      <c r="I4" s="41" t="s">
        <v>136</v>
      </c>
      <c r="J4" s="42" t="s">
        <v>135</v>
      </c>
    </row>
    <row r="5" spans="1:10" ht="14.25">
      <c r="A5" s="26" t="s">
        <v>23</v>
      </c>
      <c r="B5" s="22">
        <f>B4+3</f>
        <v>113</v>
      </c>
      <c r="C5" s="59">
        <f>B5*1.2</f>
        <v>135.6</v>
      </c>
      <c r="E5" s="31" t="s">
        <v>9</v>
      </c>
      <c r="F5" s="14" t="s">
        <v>10</v>
      </c>
      <c r="G5" s="111">
        <v>105</v>
      </c>
      <c r="H5" s="111">
        <f>G5+G5</f>
        <v>210</v>
      </c>
      <c r="I5" s="111">
        <f>H5+G5</f>
        <v>315</v>
      </c>
      <c r="J5" s="112">
        <f>I5+G5</f>
        <v>420</v>
      </c>
    </row>
    <row r="6" spans="1:10" ht="14.25">
      <c r="A6" s="25" t="s">
        <v>24</v>
      </c>
      <c r="B6" s="22">
        <f>B5+3</f>
        <v>116</v>
      </c>
      <c r="C6" s="59">
        <f>B6*1.2</f>
        <v>139.2</v>
      </c>
      <c r="E6" s="32" t="s">
        <v>11</v>
      </c>
      <c r="F6" s="1" t="s">
        <v>12</v>
      </c>
      <c r="G6" s="111">
        <v>115</v>
      </c>
      <c r="H6" s="111">
        <f>G6+G6</f>
        <v>230</v>
      </c>
      <c r="I6" s="111">
        <f>H6+G6</f>
        <v>345</v>
      </c>
      <c r="J6" s="112">
        <f>I6+G6</f>
        <v>460</v>
      </c>
    </row>
    <row r="7" spans="1:10" ht="14.25">
      <c r="A7" s="26" t="s">
        <v>25</v>
      </c>
      <c r="B7" s="22">
        <f>B6+3</f>
        <v>119</v>
      </c>
      <c r="C7" s="59">
        <f>B7*1.2</f>
        <v>142.79999999999998</v>
      </c>
      <c r="E7" s="32" t="s">
        <v>13</v>
      </c>
      <c r="F7" s="1" t="s">
        <v>14</v>
      </c>
      <c r="G7" s="111">
        <v>130</v>
      </c>
      <c r="H7" s="111">
        <f>G7+G7</f>
        <v>260</v>
      </c>
      <c r="I7" s="111">
        <f>H7+G7</f>
        <v>390</v>
      </c>
      <c r="J7" s="112">
        <f>I7+G7</f>
        <v>520</v>
      </c>
    </row>
    <row r="8" spans="1:10" ht="15" thickBot="1">
      <c r="A8" s="30" t="s">
        <v>26</v>
      </c>
      <c r="B8" s="20">
        <f>B7+3</f>
        <v>122</v>
      </c>
      <c r="C8" s="58">
        <f>B8*1.2</f>
        <v>146.4</v>
      </c>
      <c r="E8" s="32" t="s">
        <v>15</v>
      </c>
      <c r="F8" s="1" t="s">
        <v>16</v>
      </c>
      <c r="G8" s="111">
        <v>140</v>
      </c>
      <c r="H8" s="111">
        <f>G8+G8</f>
        <v>280</v>
      </c>
      <c r="I8" s="111">
        <f>H8+G8</f>
        <v>420</v>
      </c>
      <c r="J8" s="112">
        <f>I8+G8</f>
        <v>560</v>
      </c>
    </row>
    <row r="9" spans="3:10" ht="15" thickBot="1">
      <c r="C9" s="7"/>
      <c r="E9" s="33" t="s">
        <v>17</v>
      </c>
      <c r="F9" s="3" t="s">
        <v>18</v>
      </c>
      <c r="G9" s="113">
        <v>160</v>
      </c>
      <c r="H9" s="113">
        <f>G9+G9</f>
        <v>320</v>
      </c>
      <c r="I9" s="113">
        <f>H9+G9</f>
        <v>480</v>
      </c>
      <c r="J9" s="114">
        <f>I9+G9</f>
        <v>640</v>
      </c>
    </row>
    <row r="10" ht="13.5" thickBot="1"/>
    <row r="11" spans="1:6" ht="13.5" thickBot="1">
      <c r="A11" s="135" t="s">
        <v>184</v>
      </c>
      <c r="B11" s="136"/>
      <c r="C11" s="137"/>
      <c r="F11" s="79" t="s">
        <v>1</v>
      </c>
    </row>
    <row r="12" spans="1:6" ht="14.25">
      <c r="A12" s="25" t="s">
        <v>5</v>
      </c>
      <c r="B12" s="133">
        <v>22.92</v>
      </c>
      <c r="C12" s="134"/>
      <c r="F12" s="108" t="s">
        <v>168</v>
      </c>
    </row>
    <row r="13" spans="1:6" ht="15" thickBot="1">
      <c r="A13" s="46" t="s">
        <v>20</v>
      </c>
      <c r="B13" s="130">
        <f>B12*1.2</f>
        <v>27.504</v>
      </c>
      <c r="C13" s="132"/>
      <c r="F13" s="108" t="s">
        <v>2</v>
      </c>
    </row>
    <row r="14" ht="12.75">
      <c r="F14" s="108" t="s">
        <v>3</v>
      </c>
    </row>
    <row r="17" ht="12.75">
      <c r="A17" s="23" t="s">
        <v>169</v>
      </c>
    </row>
    <row r="18" ht="12.75">
      <c r="A18" s="23"/>
    </row>
    <row r="25" spans="1:3" ht="15">
      <c r="A25" s="4"/>
      <c r="B25" s="4"/>
      <c r="C25" s="4"/>
    </row>
    <row r="26" spans="1:3" ht="15">
      <c r="A26" s="142"/>
      <c r="B26" s="143"/>
      <c r="C26" s="143"/>
    </row>
    <row r="27" spans="1:3" ht="15">
      <c r="A27" s="144"/>
      <c r="B27" s="144"/>
      <c r="C27" s="144"/>
    </row>
    <row r="28" spans="1:3" ht="15">
      <c r="A28" s="124"/>
      <c r="B28" s="144"/>
      <c r="C28" s="144"/>
    </row>
    <row r="29" spans="1:3" ht="12.75">
      <c r="A29" s="123"/>
      <c r="B29" s="123"/>
      <c r="C29" s="123"/>
    </row>
    <row r="30" spans="1:3" ht="12.75">
      <c r="A30" s="123"/>
      <c r="B30" s="123"/>
      <c r="C30" s="123"/>
    </row>
  </sheetData>
  <sheetProtection/>
  <mergeCells count="10">
    <mergeCell ref="E2:J2"/>
    <mergeCell ref="A30:C30"/>
    <mergeCell ref="A26:C26"/>
    <mergeCell ref="A27:C27"/>
    <mergeCell ref="A28:C28"/>
    <mergeCell ref="A29:C29"/>
    <mergeCell ref="A11:C11"/>
    <mergeCell ref="B12:C12"/>
    <mergeCell ref="B13:C13"/>
    <mergeCell ref="A2:C2"/>
  </mergeCells>
  <printOptions/>
  <pageMargins left="0.3937007874015748" right="0.1968503937007874" top="0.5118110236220472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21.875" style="60" customWidth="1"/>
    <col min="2" max="2" width="12.75390625" style="60" customWidth="1"/>
    <col min="3" max="3" width="13.125" style="60" bestFit="1" customWidth="1"/>
    <col min="4" max="4" width="14.125" style="60" bestFit="1" customWidth="1"/>
    <col min="5" max="5" width="14.75390625" style="60" bestFit="1" customWidth="1"/>
    <col min="6" max="6" width="15.375" style="60" bestFit="1" customWidth="1"/>
    <col min="7" max="7" width="7.625" style="60" customWidth="1"/>
    <col min="8" max="8" width="10.00390625" style="60" customWidth="1"/>
    <col min="9" max="9" width="6.125" style="60" customWidth="1"/>
    <col min="10" max="10" width="8.375" style="60" customWidth="1"/>
    <col min="11" max="11" width="5.875" style="60" customWidth="1"/>
    <col min="12" max="16384" width="9.125" style="60" customWidth="1"/>
  </cols>
  <sheetData>
    <row r="2" spans="1:9" s="37" customFormat="1" ht="15.75" thickBot="1">
      <c r="A2" s="145" t="s">
        <v>176</v>
      </c>
      <c r="B2" s="145"/>
      <c r="C2" s="145"/>
      <c r="D2" s="145"/>
      <c r="E2" s="145"/>
      <c r="F2" s="145"/>
      <c r="G2" s="71"/>
      <c r="H2" s="71"/>
      <c r="I2" s="71"/>
    </row>
    <row r="3" spans="1:6" ht="12.75">
      <c r="A3" s="146" t="s">
        <v>138</v>
      </c>
      <c r="B3" s="149" t="s">
        <v>126</v>
      </c>
      <c r="C3" s="150"/>
      <c r="D3" s="150"/>
      <c r="E3" s="150"/>
      <c r="F3" s="151"/>
    </row>
    <row r="4" spans="1:6" ht="12.75">
      <c r="A4" s="147"/>
      <c r="B4" s="92" t="s">
        <v>9</v>
      </c>
      <c r="C4" s="72" t="s">
        <v>11</v>
      </c>
      <c r="D4" s="72" t="s">
        <v>13</v>
      </c>
      <c r="E4" s="72" t="s">
        <v>15</v>
      </c>
      <c r="F4" s="73" t="s">
        <v>17</v>
      </c>
    </row>
    <row r="5" spans="1:6" ht="13.5" thickBot="1">
      <c r="A5" s="148"/>
      <c r="B5" s="93" t="s">
        <v>10</v>
      </c>
      <c r="C5" s="74" t="s">
        <v>12</v>
      </c>
      <c r="D5" s="74" t="s">
        <v>14</v>
      </c>
      <c r="E5" s="74" t="s">
        <v>16</v>
      </c>
      <c r="F5" s="75" t="s">
        <v>18</v>
      </c>
    </row>
    <row r="6" spans="1:6" s="37" customFormat="1" ht="15">
      <c r="A6" s="98" t="s">
        <v>46</v>
      </c>
      <c r="B6" s="94">
        <v>176</v>
      </c>
      <c r="C6" s="85">
        <v>239</v>
      </c>
      <c r="D6" s="85">
        <v>249</v>
      </c>
      <c r="E6" s="85">
        <v>299</v>
      </c>
      <c r="F6" s="86">
        <v>336</v>
      </c>
    </row>
    <row r="7" spans="1:11" s="37" customFormat="1" ht="15">
      <c r="A7" s="99" t="s">
        <v>71</v>
      </c>
      <c r="B7" s="95">
        <f>B6+B26</f>
        <v>198</v>
      </c>
      <c r="C7" s="95">
        <f>C6+C26</f>
        <v>264</v>
      </c>
      <c r="D7" s="95">
        <f>D6+D26</f>
        <v>283</v>
      </c>
      <c r="E7" s="95">
        <f>E6+E26</f>
        <v>348</v>
      </c>
      <c r="F7" s="102">
        <f>F6+F26</f>
        <v>392</v>
      </c>
      <c r="H7" s="124"/>
      <c r="I7" s="144"/>
      <c r="J7" s="144"/>
      <c r="K7" s="159"/>
    </row>
    <row r="8" spans="1:11" s="37" customFormat="1" ht="15">
      <c r="A8" s="99" t="s">
        <v>97</v>
      </c>
      <c r="B8" s="95">
        <f>B7+B26</f>
        <v>220</v>
      </c>
      <c r="C8" s="95">
        <f>C7+C26</f>
        <v>289</v>
      </c>
      <c r="D8" s="95">
        <f>D7+D26</f>
        <v>317</v>
      </c>
      <c r="E8" s="95">
        <f>E7+E26</f>
        <v>397</v>
      </c>
      <c r="F8" s="102">
        <f>F7+F26</f>
        <v>448</v>
      </c>
      <c r="H8" s="123"/>
      <c r="I8" s="123"/>
      <c r="J8" s="123"/>
      <c r="K8" s="159"/>
    </row>
    <row r="9" spans="1:11" s="37" customFormat="1" ht="15">
      <c r="A9" s="99" t="s">
        <v>122</v>
      </c>
      <c r="B9" s="95">
        <f>B8+B26</f>
        <v>242</v>
      </c>
      <c r="C9" s="95">
        <f>C8+C26</f>
        <v>314</v>
      </c>
      <c r="D9" s="95">
        <f>D8+D26</f>
        <v>351</v>
      </c>
      <c r="E9" s="95">
        <f>E8+E26</f>
        <v>446</v>
      </c>
      <c r="F9" s="102">
        <f>F8+F26</f>
        <v>504</v>
      </c>
      <c r="H9" s="123"/>
      <c r="I9" s="123"/>
      <c r="J9" s="123"/>
      <c r="K9" s="159"/>
    </row>
    <row r="10" spans="1:6" s="37" customFormat="1" ht="15">
      <c r="A10" s="99" t="s">
        <v>148</v>
      </c>
      <c r="B10" s="95">
        <f>B9+B26</f>
        <v>264</v>
      </c>
      <c r="C10" s="95">
        <f>C9+C26</f>
        <v>339</v>
      </c>
      <c r="D10" s="95">
        <f>D9+D26</f>
        <v>385</v>
      </c>
      <c r="E10" s="95">
        <f>E9+E26</f>
        <v>495</v>
      </c>
      <c r="F10" s="102">
        <f>F9+F26</f>
        <v>560</v>
      </c>
    </row>
    <row r="11" spans="1:6" s="37" customFormat="1" ht="15">
      <c r="A11" s="99" t="s">
        <v>149</v>
      </c>
      <c r="B11" s="95">
        <f>B10+B26</f>
        <v>286</v>
      </c>
      <c r="C11" s="95">
        <f>C10+C26</f>
        <v>364</v>
      </c>
      <c r="D11" s="95">
        <f>D10+D26</f>
        <v>419</v>
      </c>
      <c r="E11" s="95">
        <f>E10+E26</f>
        <v>544</v>
      </c>
      <c r="F11" s="102">
        <f>F10+F26</f>
        <v>616</v>
      </c>
    </row>
    <row r="12" spans="1:6" s="37" customFormat="1" ht="15.75" thickBot="1">
      <c r="A12" s="99" t="s">
        <v>150</v>
      </c>
      <c r="B12" s="95">
        <f>B11+B26</f>
        <v>308</v>
      </c>
      <c r="C12" s="95">
        <f>C11+C26</f>
        <v>389</v>
      </c>
      <c r="D12" s="95">
        <f>D11+D26</f>
        <v>453</v>
      </c>
      <c r="E12" s="95">
        <f>E11+E26</f>
        <v>593</v>
      </c>
      <c r="F12" s="102">
        <f>F11+F26</f>
        <v>672</v>
      </c>
    </row>
    <row r="13" spans="1:11" s="37" customFormat="1" ht="15">
      <c r="A13" s="99" t="s">
        <v>151</v>
      </c>
      <c r="B13" s="95">
        <f>B12+B26</f>
        <v>330</v>
      </c>
      <c r="C13" s="95">
        <f>C12+C26</f>
        <v>414</v>
      </c>
      <c r="D13" s="95">
        <f>D12+D26</f>
        <v>487</v>
      </c>
      <c r="E13" s="95">
        <f>E12+E26</f>
        <v>642</v>
      </c>
      <c r="F13" s="102">
        <f>F12+F26</f>
        <v>728</v>
      </c>
      <c r="H13" s="152" t="s">
        <v>175</v>
      </c>
      <c r="I13" s="153"/>
      <c r="J13" s="153"/>
      <c r="K13" s="154"/>
    </row>
    <row r="14" spans="1:11" s="37" customFormat="1" ht="15">
      <c r="A14" s="99" t="s">
        <v>152</v>
      </c>
      <c r="B14" s="95">
        <f>B13+B26</f>
        <v>352</v>
      </c>
      <c r="C14" s="95">
        <f>C13+C26</f>
        <v>439</v>
      </c>
      <c r="D14" s="95">
        <f>D13+D26</f>
        <v>521</v>
      </c>
      <c r="E14" s="95">
        <f>E13+E26</f>
        <v>691</v>
      </c>
      <c r="F14" s="102">
        <f>F13+F26</f>
        <v>784</v>
      </c>
      <c r="H14" s="26" t="s">
        <v>5</v>
      </c>
      <c r="I14" s="155">
        <v>22.92</v>
      </c>
      <c r="J14" s="156"/>
      <c r="K14" s="157"/>
    </row>
    <row r="15" spans="1:11" s="37" customFormat="1" ht="15.75" thickBot="1">
      <c r="A15" s="99" t="s">
        <v>153</v>
      </c>
      <c r="B15" s="95">
        <f>B14+B26</f>
        <v>374</v>
      </c>
      <c r="C15" s="95">
        <f>C14+C26</f>
        <v>464</v>
      </c>
      <c r="D15" s="95">
        <f>D14+D26</f>
        <v>555</v>
      </c>
      <c r="E15" s="95">
        <f>E14+E26</f>
        <v>740</v>
      </c>
      <c r="F15" s="102">
        <f>F14+F26</f>
        <v>840</v>
      </c>
      <c r="H15" s="115" t="s">
        <v>20</v>
      </c>
      <c r="I15" s="160">
        <f>I14*1.2</f>
        <v>27.504</v>
      </c>
      <c r="J15" s="161"/>
      <c r="K15" s="162"/>
    </row>
    <row r="16" spans="1:6" s="37" customFormat="1" ht="15">
      <c r="A16" s="99" t="s">
        <v>154</v>
      </c>
      <c r="B16" s="95">
        <f>B15+B26</f>
        <v>396</v>
      </c>
      <c r="C16" s="95">
        <f>C15+C26</f>
        <v>489</v>
      </c>
      <c r="D16" s="95">
        <f>D15+D26</f>
        <v>589</v>
      </c>
      <c r="E16" s="95">
        <f>E15+E26</f>
        <v>789</v>
      </c>
      <c r="F16" s="102">
        <f>F15+F26</f>
        <v>896</v>
      </c>
    </row>
    <row r="17" spans="1:6" s="37" customFormat="1" ht="15">
      <c r="A17" s="99" t="s">
        <v>155</v>
      </c>
      <c r="B17" s="95">
        <f>B16+B26</f>
        <v>418</v>
      </c>
      <c r="C17" s="95">
        <f>C16+C26</f>
        <v>514</v>
      </c>
      <c r="D17" s="95">
        <f>D16+D26</f>
        <v>623</v>
      </c>
      <c r="E17" s="95">
        <f>E16+E26</f>
        <v>838</v>
      </c>
      <c r="F17" s="102">
        <f>F16+F26</f>
        <v>952</v>
      </c>
    </row>
    <row r="18" spans="1:6" s="37" customFormat="1" ht="14.25">
      <c r="A18" s="99" t="s">
        <v>156</v>
      </c>
      <c r="B18" s="95">
        <f>B17+B26</f>
        <v>440</v>
      </c>
      <c r="C18" s="95">
        <f>C17+C26</f>
        <v>539</v>
      </c>
      <c r="D18" s="95">
        <f>D17+D26</f>
        <v>657</v>
      </c>
      <c r="E18" s="95">
        <f>E17+E26</f>
        <v>887</v>
      </c>
      <c r="F18" s="102">
        <f>F17+F26</f>
        <v>1008</v>
      </c>
    </row>
    <row r="19" spans="1:6" s="37" customFormat="1" ht="14.25">
      <c r="A19" s="99" t="s">
        <v>157</v>
      </c>
      <c r="B19" s="95">
        <f>B18+B26</f>
        <v>462</v>
      </c>
      <c r="C19" s="95">
        <f>C18+C26</f>
        <v>564</v>
      </c>
      <c r="D19" s="95">
        <f>D18+D26</f>
        <v>691</v>
      </c>
      <c r="E19" s="95">
        <f>E18+E26</f>
        <v>936</v>
      </c>
      <c r="F19" s="102">
        <f>F18+F26</f>
        <v>1064</v>
      </c>
    </row>
    <row r="20" spans="1:6" s="37" customFormat="1" ht="14.25">
      <c r="A20" s="99" t="s">
        <v>158</v>
      </c>
      <c r="B20" s="95">
        <f>B19+B26</f>
        <v>484</v>
      </c>
      <c r="C20" s="95">
        <f>C19+C26</f>
        <v>589</v>
      </c>
      <c r="D20" s="95">
        <f>D19+D26</f>
        <v>725</v>
      </c>
      <c r="E20" s="95">
        <f>E19+E26</f>
        <v>985</v>
      </c>
      <c r="F20" s="102">
        <f>F19+F26</f>
        <v>1120</v>
      </c>
    </row>
    <row r="21" spans="1:6" s="37" customFormat="1" ht="14.25">
      <c r="A21" s="99" t="s">
        <v>159</v>
      </c>
      <c r="B21" s="95">
        <f>B20+B26</f>
        <v>506</v>
      </c>
      <c r="C21" s="95">
        <f>C20+C26</f>
        <v>614</v>
      </c>
      <c r="D21" s="95">
        <f>D20+D26</f>
        <v>759</v>
      </c>
      <c r="E21" s="95">
        <f>E20+E26</f>
        <v>1034</v>
      </c>
      <c r="F21" s="102">
        <f>F20+F26</f>
        <v>1176</v>
      </c>
    </row>
    <row r="22" spans="1:6" s="37" customFormat="1" ht="14.25">
      <c r="A22" s="99" t="s">
        <v>160</v>
      </c>
      <c r="B22" s="95">
        <f>B21+B26</f>
        <v>528</v>
      </c>
      <c r="C22" s="95">
        <f>C21+C26</f>
        <v>639</v>
      </c>
      <c r="D22" s="95">
        <f>D21+D26</f>
        <v>793</v>
      </c>
      <c r="E22" s="95">
        <f>E21+E26</f>
        <v>1083</v>
      </c>
      <c r="F22" s="102">
        <f>F21+F26</f>
        <v>1232</v>
      </c>
    </row>
    <row r="23" spans="1:6" s="37" customFormat="1" ht="14.25">
      <c r="A23" s="99" t="s">
        <v>161</v>
      </c>
      <c r="B23" s="95">
        <f>B22+B26</f>
        <v>550</v>
      </c>
      <c r="C23" s="95">
        <f>C22+C26</f>
        <v>664</v>
      </c>
      <c r="D23" s="95">
        <f>D22+D26</f>
        <v>827</v>
      </c>
      <c r="E23" s="95">
        <f>E22+E26</f>
        <v>1132</v>
      </c>
      <c r="F23" s="102">
        <f>F22+F26</f>
        <v>1288</v>
      </c>
    </row>
    <row r="24" spans="1:6" s="37" customFormat="1" ht="14.25">
      <c r="A24" s="99" t="s">
        <v>162</v>
      </c>
      <c r="B24" s="95">
        <f>B23+B26</f>
        <v>572</v>
      </c>
      <c r="C24" s="95">
        <f>C23+C26</f>
        <v>689</v>
      </c>
      <c r="D24" s="95">
        <f>D23+D26</f>
        <v>861</v>
      </c>
      <c r="E24" s="95">
        <f>E23+E26</f>
        <v>1181</v>
      </c>
      <c r="F24" s="102">
        <f>F23+F26</f>
        <v>1344</v>
      </c>
    </row>
    <row r="25" spans="1:6" s="37" customFormat="1" ht="15" thickBot="1">
      <c r="A25" s="100" t="s">
        <v>163</v>
      </c>
      <c r="B25" s="96">
        <f>B24+B26</f>
        <v>594</v>
      </c>
      <c r="C25" s="96">
        <f>C24+C26</f>
        <v>714</v>
      </c>
      <c r="D25" s="96">
        <f>D24+D26</f>
        <v>895</v>
      </c>
      <c r="E25" s="96">
        <f>E24+E26</f>
        <v>1230</v>
      </c>
      <c r="F25" s="103">
        <f>F24+F26</f>
        <v>1400</v>
      </c>
    </row>
    <row r="26" spans="1:6" s="37" customFormat="1" ht="41.25" customHeight="1" thickBot="1">
      <c r="A26" s="101" t="s">
        <v>139</v>
      </c>
      <c r="B26" s="97">
        <v>22</v>
      </c>
      <c r="C26" s="83">
        <v>25</v>
      </c>
      <c r="D26" s="83">
        <v>34</v>
      </c>
      <c r="E26" s="83">
        <v>49</v>
      </c>
      <c r="F26" s="84">
        <v>56</v>
      </c>
    </row>
    <row r="27" spans="1:6" s="37" customFormat="1" ht="12.75">
      <c r="A27" s="39"/>
      <c r="B27" s="76"/>
      <c r="C27" s="76"/>
      <c r="D27" s="76"/>
      <c r="E27" s="76"/>
      <c r="F27" s="76"/>
    </row>
    <row r="28" spans="1:7" s="82" customFormat="1" ht="45" customHeight="1">
      <c r="A28" s="158" t="s">
        <v>127</v>
      </c>
      <c r="B28" s="158"/>
      <c r="C28" s="158"/>
      <c r="D28" s="158"/>
      <c r="E28" s="158"/>
      <c r="F28" s="158"/>
      <c r="G28" s="77"/>
    </row>
    <row r="29" spans="1:9" s="82" customFormat="1" ht="55.5" customHeight="1">
      <c r="A29" s="158" t="s">
        <v>128</v>
      </c>
      <c r="B29" s="158"/>
      <c r="C29" s="158"/>
      <c r="D29" s="158"/>
      <c r="E29" s="158"/>
      <c r="F29" s="158"/>
      <c r="G29" s="77"/>
      <c r="H29" s="78"/>
      <c r="I29" s="78"/>
    </row>
    <row r="30" spans="1:9" s="37" customFormat="1" ht="12.75">
      <c r="A30" s="77"/>
      <c r="B30" s="77"/>
      <c r="C30" s="77"/>
      <c r="D30" s="77"/>
      <c r="E30" s="77"/>
      <c r="F30" s="77"/>
      <c r="G30" s="77"/>
      <c r="H30" s="78"/>
      <c r="I30" s="78"/>
    </row>
    <row r="31" s="80" customFormat="1" ht="12.75">
      <c r="A31" s="79" t="s">
        <v>1</v>
      </c>
    </row>
    <row r="32" s="80" customFormat="1" ht="12.75">
      <c r="A32" s="108" t="s">
        <v>164</v>
      </c>
    </row>
    <row r="33" s="80" customFormat="1" ht="12.75">
      <c r="A33" s="108" t="s">
        <v>129</v>
      </c>
    </row>
    <row r="34" spans="1:3" s="80" customFormat="1" ht="12.75">
      <c r="A34" s="81"/>
      <c r="B34" s="81"/>
      <c r="C34" s="81"/>
    </row>
  </sheetData>
  <sheetProtection/>
  <mergeCells count="11">
    <mergeCell ref="A29:F29"/>
    <mergeCell ref="H7:K7"/>
    <mergeCell ref="H8:K8"/>
    <mergeCell ref="H9:K9"/>
    <mergeCell ref="I15:K15"/>
    <mergeCell ref="A2:F2"/>
    <mergeCell ref="A3:A5"/>
    <mergeCell ref="B3:F3"/>
    <mergeCell ref="H13:K13"/>
    <mergeCell ref="I14:K14"/>
    <mergeCell ref="A28:F28"/>
  </mergeCells>
  <printOptions/>
  <pageMargins left="0.3937007874015748" right="0.1968503937007874" top="0.1968503937007874" bottom="0.1968503937007874" header="0.5118110236220472" footer="0.3543307086614173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S19" sqref="S19"/>
    </sheetView>
  </sheetViews>
  <sheetFormatPr defaultColWidth="9.00390625" defaultRowHeight="12.75"/>
  <cols>
    <col min="1" max="1" width="11.375" style="60" bestFit="1" customWidth="1"/>
    <col min="2" max="9" width="11.75390625" style="60" customWidth="1"/>
    <col min="10" max="10" width="3.00390625" style="60" customWidth="1"/>
    <col min="11" max="14" width="7.875" style="60" customWidth="1"/>
    <col min="15" max="15" width="0.12890625" style="60" customWidth="1"/>
    <col min="16" max="16" width="1.37890625" style="60" customWidth="1"/>
    <col min="17" max="16384" width="9.125" style="60" customWidth="1"/>
  </cols>
  <sheetData>
    <row r="1" spans="1:9" s="37" customFormat="1" ht="15.75" thickBot="1">
      <c r="A1" s="171" t="s">
        <v>173</v>
      </c>
      <c r="B1" s="171"/>
      <c r="C1" s="171"/>
      <c r="D1" s="171"/>
      <c r="E1" s="171"/>
      <c r="F1" s="171"/>
      <c r="G1" s="171"/>
      <c r="H1" s="171"/>
      <c r="I1" s="171"/>
    </row>
    <row r="2" spans="1:9" ht="13.5" thickBot="1">
      <c r="A2" s="165" t="s">
        <v>4</v>
      </c>
      <c r="B2" s="167" t="s">
        <v>130</v>
      </c>
      <c r="C2" s="168"/>
      <c r="D2" s="168"/>
      <c r="E2" s="169"/>
      <c r="F2" s="170" t="s">
        <v>131</v>
      </c>
      <c r="G2" s="168"/>
      <c r="H2" s="168"/>
      <c r="I2" s="169"/>
    </row>
    <row r="3" spans="1:13" ht="31.5" customHeight="1" thickBot="1">
      <c r="A3" s="166"/>
      <c r="B3" s="89" t="s">
        <v>132</v>
      </c>
      <c r="C3" s="90" t="s">
        <v>146</v>
      </c>
      <c r="D3" s="89" t="s">
        <v>170</v>
      </c>
      <c r="E3" s="90" t="s">
        <v>171</v>
      </c>
      <c r="F3" s="89" t="s">
        <v>132</v>
      </c>
      <c r="G3" s="90" t="s">
        <v>146</v>
      </c>
      <c r="H3" s="89" t="s">
        <v>133</v>
      </c>
      <c r="I3" s="90" t="s">
        <v>147</v>
      </c>
      <c r="K3" s="4"/>
      <c r="L3" s="4"/>
      <c r="M3" s="4"/>
    </row>
    <row r="4" spans="1:13" s="37" customFormat="1" ht="15.75">
      <c r="A4" s="91" t="s">
        <v>140</v>
      </c>
      <c r="B4" s="87">
        <v>45</v>
      </c>
      <c r="C4" s="88">
        <f aca="true" t="shared" si="0" ref="C4:C9">B4*1.2</f>
        <v>54</v>
      </c>
      <c r="D4" s="87" t="s">
        <v>177</v>
      </c>
      <c r="E4" s="116" t="s">
        <v>177</v>
      </c>
      <c r="F4" s="87">
        <v>50</v>
      </c>
      <c r="G4" s="88">
        <f aca="true" t="shared" si="1" ref="G4:G9">F4*1.2</f>
        <v>60</v>
      </c>
      <c r="H4" s="87">
        <f aca="true" t="shared" si="2" ref="H4:H9">F4+150</f>
        <v>200</v>
      </c>
      <c r="I4" s="88">
        <f aca="true" t="shared" si="3" ref="I4:I9">H4*1.2</f>
        <v>240</v>
      </c>
      <c r="K4" s="142"/>
      <c r="L4" s="143"/>
      <c r="M4" s="143"/>
    </row>
    <row r="5" spans="1:13" s="37" customFormat="1" ht="14.25">
      <c r="A5" s="61" t="s">
        <v>141</v>
      </c>
      <c r="B5" s="67">
        <v>85</v>
      </c>
      <c r="C5" s="68">
        <f t="shared" si="0"/>
        <v>102</v>
      </c>
      <c r="D5" s="87" t="s">
        <v>177</v>
      </c>
      <c r="E5" s="116" t="s">
        <v>177</v>
      </c>
      <c r="F5" s="67">
        <v>105</v>
      </c>
      <c r="G5" s="68">
        <f t="shared" si="1"/>
        <v>126</v>
      </c>
      <c r="H5" s="87">
        <f t="shared" si="2"/>
        <v>255</v>
      </c>
      <c r="I5" s="88">
        <f t="shared" si="3"/>
        <v>306</v>
      </c>
      <c r="K5" s="144"/>
      <c r="L5" s="144"/>
      <c r="M5" s="144"/>
    </row>
    <row r="6" spans="1:14" s="37" customFormat="1" ht="14.25">
      <c r="A6" s="61" t="s">
        <v>142</v>
      </c>
      <c r="B6" s="67">
        <v>180</v>
      </c>
      <c r="C6" s="68">
        <f t="shared" si="0"/>
        <v>216</v>
      </c>
      <c r="D6" s="87" t="s">
        <v>177</v>
      </c>
      <c r="E6" s="116" t="s">
        <v>177</v>
      </c>
      <c r="F6" s="67">
        <v>220</v>
      </c>
      <c r="G6" s="68">
        <f t="shared" si="1"/>
        <v>264</v>
      </c>
      <c r="H6" s="87">
        <f t="shared" si="2"/>
        <v>370</v>
      </c>
      <c r="I6" s="88">
        <f t="shared" si="3"/>
        <v>444</v>
      </c>
      <c r="K6" s="124"/>
      <c r="L6" s="144"/>
      <c r="M6" s="144"/>
      <c r="N6" s="159"/>
    </row>
    <row r="7" spans="1:14" s="37" customFormat="1" ht="14.25">
      <c r="A7" s="61" t="s">
        <v>143</v>
      </c>
      <c r="B7" s="67">
        <v>350</v>
      </c>
      <c r="C7" s="68">
        <f t="shared" si="0"/>
        <v>420</v>
      </c>
      <c r="D7" s="87" t="s">
        <v>177</v>
      </c>
      <c r="E7" s="116" t="s">
        <v>177</v>
      </c>
      <c r="F7" s="67">
        <v>400</v>
      </c>
      <c r="G7" s="68">
        <f t="shared" si="1"/>
        <v>480</v>
      </c>
      <c r="H7" s="87">
        <f t="shared" si="2"/>
        <v>550</v>
      </c>
      <c r="I7" s="88">
        <f t="shared" si="3"/>
        <v>660</v>
      </c>
      <c r="K7" s="123"/>
      <c r="L7" s="123"/>
      <c r="M7" s="123"/>
      <c r="N7" s="159"/>
    </row>
    <row r="8" spans="1:14" s="37" customFormat="1" ht="14.25">
      <c r="A8" s="61" t="s">
        <v>144</v>
      </c>
      <c r="B8" s="67">
        <v>650</v>
      </c>
      <c r="C8" s="68">
        <f t="shared" si="0"/>
        <v>780</v>
      </c>
      <c r="D8" s="87" t="s">
        <v>177</v>
      </c>
      <c r="E8" s="116" t="s">
        <v>177</v>
      </c>
      <c r="F8" s="67">
        <v>800</v>
      </c>
      <c r="G8" s="68">
        <f t="shared" si="1"/>
        <v>960</v>
      </c>
      <c r="H8" s="87">
        <f t="shared" si="2"/>
        <v>950</v>
      </c>
      <c r="I8" s="88">
        <f t="shared" si="3"/>
        <v>1140</v>
      </c>
      <c r="K8" s="123"/>
      <c r="L8" s="123"/>
      <c r="M8" s="123"/>
      <c r="N8" s="159"/>
    </row>
    <row r="9" spans="1:9" s="37" customFormat="1" ht="15" thickBot="1">
      <c r="A9" s="62" t="s">
        <v>145</v>
      </c>
      <c r="B9" s="69">
        <v>1050</v>
      </c>
      <c r="C9" s="70">
        <f t="shared" si="0"/>
        <v>1260</v>
      </c>
      <c r="D9" s="69" t="s">
        <v>177</v>
      </c>
      <c r="E9" s="117" t="s">
        <v>177</v>
      </c>
      <c r="F9" s="69">
        <v>1350</v>
      </c>
      <c r="G9" s="70">
        <f t="shared" si="1"/>
        <v>1620</v>
      </c>
      <c r="H9" s="69">
        <f t="shared" si="2"/>
        <v>1500</v>
      </c>
      <c r="I9" s="70">
        <f t="shared" si="3"/>
        <v>1800</v>
      </c>
    </row>
    <row r="10" spans="1:9" s="37" customFormat="1" ht="12.75">
      <c r="A10" s="63"/>
      <c r="B10" s="63"/>
      <c r="C10" s="163"/>
      <c r="D10" s="163"/>
      <c r="E10" s="163"/>
      <c r="F10" s="163"/>
      <c r="G10" s="163"/>
      <c r="H10" s="163"/>
      <c r="I10" s="163"/>
    </row>
    <row r="11" spans="1:9" s="37" customFormat="1" ht="12.75">
      <c r="A11" s="64"/>
      <c r="B11" s="64"/>
      <c r="C11" s="64"/>
      <c r="D11" s="64"/>
      <c r="E11" s="64"/>
      <c r="F11" s="64"/>
      <c r="G11" s="64"/>
      <c r="H11" s="64"/>
      <c r="I11" s="64"/>
    </row>
    <row r="12" spans="1:9" s="37" customFormat="1" ht="15" thickBot="1">
      <c r="A12" s="164" t="s">
        <v>174</v>
      </c>
      <c r="B12" s="164"/>
      <c r="C12" s="164"/>
      <c r="D12" s="164"/>
      <c r="E12" s="164"/>
      <c r="F12" s="164"/>
      <c r="G12" s="164"/>
      <c r="H12" s="164"/>
      <c r="I12" s="164"/>
    </row>
    <row r="13" spans="1:9" ht="13.5" thickBot="1">
      <c r="A13" s="165" t="s">
        <v>4</v>
      </c>
      <c r="B13" s="167" t="s">
        <v>130</v>
      </c>
      <c r="C13" s="168"/>
      <c r="D13" s="168"/>
      <c r="E13" s="169"/>
      <c r="F13" s="170" t="s">
        <v>131</v>
      </c>
      <c r="G13" s="168"/>
      <c r="H13" s="168"/>
      <c r="I13" s="169"/>
    </row>
    <row r="14" spans="1:13" ht="31.5" customHeight="1" thickBot="1">
      <c r="A14" s="166"/>
      <c r="B14" s="89" t="s">
        <v>132</v>
      </c>
      <c r="C14" s="90" t="s">
        <v>146</v>
      </c>
      <c r="D14" s="89" t="s">
        <v>170</v>
      </c>
      <c r="E14" s="90" t="s">
        <v>171</v>
      </c>
      <c r="F14" s="89" t="s">
        <v>132</v>
      </c>
      <c r="G14" s="90" t="s">
        <v>146</v>
      </c>
      <c r="H14" s="89" t="s">
        <v>133</v>
      </c>
      <c r="I14" s="90" t="s">
        <v>147</v>
      </c>
      <c r="K14" s="4"/>
      <c r="L14" s="4"/>
      <c r="M14" s="4"/>
    </row>
    <row r="15" spans="1:13" s="37" customFormat="1" ht="15.75">
      <c r="A15" s="91" t="s">
        <v>140</v>
      </c>
      <c r="B15" s="87">
        <v>45</v>
      </c>
      <c r="C15" s="88">
        <f aca="true" t="shared" si="4" ref="C15:C23">B15*1.2</f>
        <v>54</v>
      </c>
      <c r="D15" s="87">
        <f aca="true" t="shared" si="5" ref="D15:D23">B15+150</f>
        <v>195</v>
      </c>
      <c r="E15" s="88">
        <f aca="true" t="shared" si="6" ref="E15:E23">D15*1.2</f>
        <v>234</v>
      </c>
      <c r="F15" s="87">
        <v>50</v>
      </c>
      <c r="G15" s="88">
        <f aca="true" t="shared" si="7" ref="G15:G23">F15*1.2</f>
        <v>60</v>
      </c>
      <c r="H15" s="87">
        <f aca="true" t="shared" si="8" ref="H15:H23">F15+150</f>
        <v>200</v>
      </c>
      <c r="I15" s="88">
        <f aca="true" t="shared" si="9" ref="I15:I23">H15*1.2</f>
        <v>240</v>
      </c>
      <c r="K15" s="142"/>
      <c r="L15" s="143"/>
      <c r="M15" s="143"/>
    </row>
    <row r="16" spans="1:13" s="37" customFormat="1" ht="15">
      <c r="A16" s="61" t="s">
        <v>141</v>
      </c>
      <c r="B16" s="67">
        <v>85</v>
      </c>
      <c r="C16" s="68">
        <f t="shared" si="4"/>
        <v>102</v>
      </c>
      <c r="D16" s="87">
        <f t="shared" si="5"/>
        <v>235</v>
      </c>
      <c r="E16" s="68">
        <f t="shared" si="6"/>
        <v>282</v>
      </c>
      <c r="F16" s="67">
        <v>105</v>
      </c>
      <c r="G16" s="68">
        <f t="shared" si="7"/>
        <v>126</v>
      </c>
      <c r="H16" s="87">
        <f t="shared" si="8"/>
        <v>255</v>
      </c>
      <c r="I16" s="68">
        <f t="shared" si="9"/>
        <v>306</v>
      </c>
      <c r="K16" s="144"/>
      <c r="L16" s="144"/>
      <c r="M16" s="144"/>
    </row>
    <row r="17" spans="1:14" s="37" customFormat="1" ht="15">
      <c r="A17" s="61" t="s">
        <v>142</v>
      </c>
      <c r="B17" s="67">
        <v>180</v>
      </c>
      <c r="C17" s="68">
        <f t="shared" si="4"/>
        <v>216</v>
      </c>
      <c r="D17" s="87">
        <f t="shared" si="5"/>
        <v>330</v>
      </c>
      <c r="E17" s="68">
        <f t="shared" si="6"/>
        <v>396</v>
      </c>
      <c r="F17" s="67">
        <v>220</v>
      </c>
      <c r="G17" s="68">
        <f t="shared" si="7"/>
        <v>264</v>
      </c>
      <c r="H17" s="87">
        <f t="shared" si="8"/>
        <v>370</v>
      </c>
      <c r="I17" s="68">
        <f t="shared" si="9"/>
        <v>444</v>
      </c>
      <c r="K17" s="124"/>
      <c r="L17" s="144"/>
      <c r="M17" s="144"/>
      <c r="N17" s="159"/>
    </row>
    <row r="18" spans="1:14" s="37" customFormat="1" ht="15">
      <c r="A18" s="61" t="s">
        <v>143</v>
      </c>
      <c r="B18" s="67">
        <v>350</v>
      </c>
      <c r="C18" s="68">
        <f t="shared" si="4"/>
        <v>420</v>
      </c>
      <c r="D18" s="87">
        <f t="shared" si="5"/>
        <v>500</v>
      </c>
      <c r="E18" s="68">
        <f t="shared" si="6"/>
        <v>600</v>
      </c>
      <c r="F18" s="67">
        <v>400</v>
      </c>
      <c r="G18" s="68">
        <f t="shared" si="7"/>
        <v>480</v>
      </c>
      <c r="H18" s="87">
        <f t="shared" si="8"/>
        <v>550</v>
      </c>
      <c r="I18" s="68">
        <f t="shared" si="9"/>
        <v>660</v>
      </c>
      <c r="K18" s="123"/>
      <c r="L18" s="123"/>
      <c r="M18" s="123"/>
      <c r="N18" s="159"/>
    </row>
    <row r="19" spans="1:14" s="37" customFormat="1" ht="15">
      <c r="A19" s="61" t="s">
        <v>144</v>
      </c>
      <c r="B19" s="67">
        <v>650</v>
      </c>
      <c r="C19" s="68">
        <f t="shared" si="4"/>
        <v>780</v>
      </c>
      <c r="D19" s="87">
        <f t="shared" si="5"/>
        <v>800</v>
      </c>
      <c r="E19" s="68">
        <f t="shared" si="6"/>
        <v>960</v>
      </c>
      <c r="F19" s="67">
        <v>800</v>
      </c>
      <c r="G19" s="68">
        <f t="shared" si="7"/>
        <v>960</v>
      </c>
      <c r="H19" s="87">
        <f t="shared" si="8"/>
        <v>950</v>
      </c>
      <c r="I19" s="68">
        <f t="shared" si="9"/>
        <v>1140</v>
      </c>
      <c r="K19" s="123"/>
      <c r="L19" s="123"/>
      <c r="M19" s="123"/>
      <c r="N19" s="159"/>
    </row>
    <row r="20" spans="1:9" s="37" customFormat="1" ht="15">
      <c r="A20" s="61" t="s">
        <v>145</v>
      </c>
      <c r="B20" s="67">
        <v>1050</v>
      </c>
      <c r="C20" s="68">
        <f t="shared" si="4"/>
        <v>1260</v>
      </c>
      <c r="D20" s="87">
        <f t="shared" si="5"/>
        <v>1200</v>
      </c>
      <c r="E20" s="68">
        <f t="shared" si="6"/>
        <v>1440</v>
      </c>
      <c r="F20" s="67">
        <v>1350</v>
      </c>
      <c r="G20" s="68">
        <f t="shared" si="7"/>
        <v>1620</v>
      </c>
      <c r="H20" s="87">
        <f t="shared" si="8"/>
        <v>1500</v>
      </c>
      <c r="I20" s="68">
        <f t="shared" si="9"/>
        <v>1800</v>
      </c>
    </row>
    <row r="21" spans="1:12" s="37" customFormat="1" ht="15">
      <c r="A21" s="65" t="s">
        <v>165</v>
      </c>
      <c r="B21" s="87">
        <f>B20+555</f>
        <v>1605</v>
      </c>
      <c r="C21" s="68">
        <f t="shared" si="4"/>
        <v>1926</v>
      </c>
      <c r="D21" s="87">
        <f t="shared" si="5"/>
        <v>1755</v>
      </c>
      <c r="E21" s="68">
        <f t="shared" si="6"/>
        <v>2106</v>
      </c>
      <c r="F21" s="87">
        <f>F20+665</f>
        <v>2015</v>
      </c>
      <c r="G21" s="68">
        <f t="shared" si="7"/>
        <v>2418</v>
      </c>
      <c r="H21" s="87">
        <f t="shared" si="8"/>
        <v>2165</v>
      </c>
      <c r="I21" s="68">
        <f t="shared" si="9"/>
        <v>2598</v>
      </c>
      <c r="K21" s="118"/>
      <c r="L21" s="118"/>
    </row>
    <row r="22" spans="1:9" s="37" customFormat="1" ht="15">
      <c r="A22" s="65" t="s">
        <v>166</v>
      </c>
      <c r="B22" s="87">
        <f>B21+555</f>
        <v>2160</v>
      </c>
      <c r="C22" s="68">
        <f t="shared" si="4"/>
        <v>2592</v>
      </c>
      <c r="D22" s="87">
        <f t="shared" si="5"/>
        <v>2310</v>
      </c>
      <c r="E22" s="68">
        <f t="shared" si="6"/>
        <v>2772</v>
      </c>
      <c r="F22" s="87">
        <f>F21+665</f>
        <v>2680</v>
      </c>
      <c r="G22" s="68">
        <f t="shared" si="7"/>
        <v>3216</v>
      </c>
      <c r="H22" s="87">
        <f t="shared" si="8"/>
        <v>2830</v>
      </c>
      <c r="I22" s="68">
        <f t="shared" si="9"/>
        <v>3396</v>
      </c>
    </row>
    <row r="23" spans="1:9" s="37" customFormat="1" ht="15.75" thickBot="1">
      <c r="A23" s="66" t="s">
        <v>167</v>
      </c>
      <c r="B23" s="69">
        <f>B22+555</f>
        <v>2715</v>
      </c>
      <c r="C23" s="70">
        <f t="shared" si="4"/>
        <v>3258</v>
      </c>
      <c r="D23" s="69">
        <f t="shared" si="5"/>
        <v>2865</v>
      </c>
      <c r="E23" s="70">
        <f t="shared" si="6"/>
        <v>3438</v>
      </c>
      <c r="F23" s="69">
        <f>F22+665</f>
        <v>3345</v>
      </c>
      <c r="G23" s="70">
        <f t="shared" si="7"/>
        <v>4014</v>
      </c>
      <c r="H23" s="69">
        <f t="shared" si="8"/>
        <v>3495</v>
      </c>
      <c r="I23" s="70">
        <f t="shared" si="9"/>
        <v>4194</v>
      </c>
    </row>
    <row r="24" spans="3:9" ht="12.75">
      <c r="C24" s="119"/>
      <c r="E24" s="119"/>
      <c r="H24" s="119"/>
      <c r="I24" s="119"/>
    </row>
    <row r="25" spans="3:9" ht="12.75">
      <c r="C25" s="119"/>
      <c r="H25" s="119"/>
      <c r="I25" s="119"/>
    </row>
    <row r="26" spans="1:9" ht="12.75">
      <c r="A26" s="172" t="s">
        <v>172</v>
      </c>
      <c r="B26" s="172"/>
      <c r="C26" s="172"/>
      <c r="D26" s="172"/>
      <c r="E26" s="172"/>
      <c r="F26" s="172"/>
      <c r="G26" s="172"/>
      <c r="H26" s="172"/>
      <c r="I26" s="172"/>
    </row>
    <row r="27" spans="1:9" ht="12.75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2.75">
      <c r="A28" s="172"/>
      <c r="B28" s="172"/>
      <c r="C28" s="172"/>
      <c r="D28" s="172"/>
      <c r="E28" s="172"/>
      <c r="F28" s="172"/>
      <c r="G28" s="172"/>
      <c r="H28" s="172"/>
      <c r="I28" s="172"/>
    </row>
  </sheetData>
  <sheetProtection/>
  <mergeCells count="20">
    <mergeCell ref="A26:I28"/>
    <mergeCell ref="K19:N19"/>
    <mergeCell ref="K15:M15"/>
    <mergeCell ref="K16:M16"/>
    <mergeCell ref="K17:N17"/>
    <mergeCell ref="K18:N18"/>
    <mergeCell ref="A1:I1"/>
    <mergeCell ref="A2:A3"/>
    <mergeCell ref="B2:E2"/>
    <mergeCell ref="F2:I2"/>
    <mergeCell ref="K4:M4"/>
    <mergeCell ref="K5:M5"/>
    <mergeCell ref="C10:I10"/>
    <mergeCell ref="A12:I12"/>
    <mergeCell ref="A13:A14"/>
    <mergeCell ref="B13:E13"/>
    <mergeCell ref="F13:I13"/>
    <mergeCell ref="K6:N6"/>
    <mergeCell ref="K8:N8"/>
    <mergeCell ref="K7:N7"/>
  </mergeCells>
  <printOptions/>
  <pageMargins left="0.3937007874015748" right="0.1968503937007874" top="0.5118110236220472" bottom="0.1968503937007874" header="0.5118110236220472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"Постлайт"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"Постлайт"</dc:creator>
  <cp:keywords/>
  <dc:description/>
  <cp:lastModifiedBy>Глеб</cp:lastModifiedBy>
  <cp:lastPrinted>2018-03-27T08:40:22Z</cp:lastPrinted>
  <dcterms:created xsi:type="dcterms:W3CDTF">2008-05-23T09:45:04Z</dcterms:created>
  <dcterms:modified xsi:type="dcterms:W3CDTF">2019-06-04T10:24:19Z</dcterms:modified>
  <cp:category/>
  <cp:version/>
  <cp:contentType/>
  <cp:contentStatus/>
</cp:coreProperties>
</file>